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19\TRANSPARENCIA 2019\constancia de carga\Transparencia 2019 (JUMAPAC) todo el año\"/>
    </mc:Choice>
  </mc:AlternateContent>
  <xr:revisionPtr revIDLastSave="0" documentId="13_ncr:1_{C3B7E65C-D0BF-40EE-876D-E58390773F7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L">[1]Hidden_1!$A$1:$A$11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9" i="1" l="1"/>
  <c r="P49" i="1"/>
  <c r="AA48" i="1"/>
  <c r="P48" i="1"/>
  <c r="AA47" i="1"/>
  <c r="P47" i="1"/>
  <c r="AA46" i="1"/>
  <c r="P46" i="1"/>
  <c r="AA44" i="1"/>
  <c r="P44" i="1"/>
  <c r="AA43" i="1"/>
  <c r="P43" i="1"/>
  <c r="AA42" i="1"/>
  <c r="P42" i="1"/>
  <c r="AA41" i="1"/>
  <c r="P41" i="1"/>
  <c r="AA40" i="1"/>
  <c r="P40" i="1"/>
  <c r="AA38" i="1"/>
  <c r="P38" i="1"/>
  <c r="AA37" i="1"/>
  <c r="P37" i="1"/>
  <c r="AA34" i="1" l="1"/>
  <c r="P34" i="1"/>
  <c r="AA33" i="1"/>
  <c r="P33" i="1"/>
  <c r="AA32" i="1"/>
  <c r="P32" i="1"/>
  <c r="AA31" i="1"/>
  <c r="P31" i="1"/>
  <c r="AA30" i="1"/>
  <c r="P30" i="1"/>
  <c r="AA29" i="1"/>
  <c r="P29" i="1"/>
  <c r="AA28" i="1"/>
  <c r="P28" i="1"/>
  <c r="AA27" i="1"/>
  <c r="P27" i="1"/>
  <c r="AA26" i="1"/>
  <c r="P26" i="1"/>
  <c r="AA25" i="1"/>
  <c r="P25" i="1"/>
  <c r="D18" i="5" l="1"/>
  <c r="P22" i="1"/>
  <c r="AA22" i="1"/>
  <c r="D17" i="5"/>
  <c r="AA21" i="1"/>
  <c r="P21" i="1"/>
  <c r="D16" i="5"/>
  <c r="AA20" i="1"/>
  <c r="P20" i="1"/>
  <c r="D15" i="5"/>
  <c r="P19" i="1"/>
  <c r="AA19" i="1"/>
  <c r="D14" i="5"/>
  <c r="AA18" i="1"/>
  <c r="P18" i="1"/>
  <c r="P15" i="1"/>
  <c r="D10" i="5"/>
  <c r="AA14" i="1"/>
  <c r="P14" i="1"/>
  <c r="D8" i="5"/>
  <c r="AA12" i="1"/>
  <c r="P12" i="1"/>
  <c r="D6" i="5"/>
  <c r="AA10" i="1"/>
  <c r="P10" i="1"/>
  <c r="D5" i="5"/>
  <c r="AA9" i="1"/>
  <c r="P9" i="1"/>
</calcChain>
</file>

<file path=xl/sharedStrings.xml><?xml version="1.0" encoding="utf-8"?>
<sst xmlns="http://schemas.openxmlformats.org/spreadsheetml/2006/main" count="1017" uniqueCount="260">
  <si>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</si>
  <si>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</si>
  <si>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</si>
  <si>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</si>
  <si>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</si>
  <si>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</si>
  <si>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</si>
  <si>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</si>
  <si>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</si>
  <si>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</si>
  <si>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</si>
  <si>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</si>
  <si>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</si>
  <si>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</si>
  <si>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</si>
  <si>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</si>
  <si>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</si>
  <si>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</si>
  <si>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</si>
  <si>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</si>
  <si>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</si>
  <si>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</si>
  <si>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</si>
  <si>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</si>
  <si>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</si>
  <si>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</si>
  <si>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</si>
  <si>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</si>
  <si>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</si>
  <si>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</si>
  <si>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</si>
  <si>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</si>
  <si>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</si>
  <si>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</si>
  <si>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</si>
  <si>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</si>
  <si>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</si>
  <si>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</si>
  <si>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</si>
  <si>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</si>
  <si>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</si>
  <si>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</si>
  <si>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</si>
  <si>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</si>
  <si>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</si>
  <si>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</si>
  <si>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</si>
  <si>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</si>
  <si>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</si>
  <si>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</si>
  <si>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</si>
  <si>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</si>
  <si>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</si>
  <si>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</si>
  <si>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</si>
  <si>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</si>
  <si>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</si>
  <si>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</si>
  <si>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</si>
  <si>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</si>
  <si>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</si>
  <si>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</si>
  <si>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</si>
  <si>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</si>
  <si>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</si>
  <si>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</si>
  <si>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</si>
  <si>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</si>
  <si>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</si>
  <si>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</si>
  <si>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</si>
  <si>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</si>
  <si>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</si>
  <si>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</si>
  <si>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</si>
  <si>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</si>
  <si>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</si>
  <si>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</si>
  <si>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</si>
  <si>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</si>
  <si>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</si>
  <si>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</si>
  <si>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</si>
  <si>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</si>
  <si>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</si>
  <si>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</si>
  <si>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</si>
  <si>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</si>
  <si>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</si>
  <si>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</si>
  <si>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</si>
  <si>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</si>
  <si>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</si>
  <si>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</si>
  <si>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</si>
  <si>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</si>
  <si>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</si>
  <si>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</si>
  <si>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</si>
  <si>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</si>
  <si>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</si>
  <si>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</si>
  <si>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</si>
  <si>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</si>
  <si>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</si>
  <si>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</si>
  <si>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</si>
  <si>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</si>
  <si>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</si>
  <si>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</si>
  <si>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</si>
  <si>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</si>
  <si>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</si>
  <si>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</si>
  <si>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VIATICOS NACIONALES</t>
  </si>
  <si>
    <t>GASTOS DE REPRESENTACION</t>
  </si>
  <si>
    <t>CONTABILIDAD</t>
  </si>
  <si>
    <t>ENCARGADA DE SUMINISTRO Y ADQUISICION DE MATERIAL</t>
  </si>
  <si>
    <t>LETICIA</t>
  </si>
  <si>
    <t>JUAREZ</t>
  </si>
  <si>
    <t>TORRES</t>
  </si>
  <si>
    <t>IR A TELCEL A CELAYA</t>
  </si>
  <si>
    <t>MEXICO</t>
  </si>
  <si>
    <t>GUANAJUATO</t>
  </si>
  <si>
    <t>CELAYA</t>
  </si>
  <si>
    <t>CORTAZAR</t>
  </si>
  <si>
    <t>GUANAJAUTO</t>
  </si>
  <si>
    <t>http://jumapac.com/documentos/Transparencia/2019/Fraccion 9/Subidos C/PE 44 FEB 2019 VIATICOS.PDF</t>
  </si>
  <si>
    <t>RECURSOS HUMANOS</t>
  </si>
  <si>
    <t>JEFE DE DEPTO DE RECURSOS HUMANOS</t>
  </si>
  <si>
    <t>SANJUANA</t>
  </si>
  <si>
    <t>BALDERAS</t>
  </si>
  <si>
    <t>VALENZUELA</t>
  </si>
  <si>
    <t>CURSO AUDITORIA DE CFDI DE NOMINAS</t>
  </si>
  <si>
    <t>LEON</t>
  </si>
  <si>
    <t>http://jumapac.com/documentos/Transparencia/2019/Fraccion 9/Subidos C/PE 299 MZO 2019 VIATICOS 1.PDF</t>
  </si>
  <si>
    <t>DIRECTOR GENERAL</t>
  </si>
  <si>
    <t>DIRECCION GENERAL</t>
  </si>
  <si>
    <t>JAVIER</t>
  </si>
  <si>
    <t>YLLESCAS</t>
  </si>
  <si>
    <t>REUNION CON ORGANISMOS OPERADORES</t>
  </si>
  <si>
    <t>QUERETARO</t>
  </si>
  <si>
    <t>http://jumapac.com/documentos/Transparencia/2019/Fraccion 9/Subidos C/PE 299 MZO 2019 VIATICOS 2.PDF</t>
  </si>
  <si>
    <t>REUNION EN LA CEAG</t>
  </si>
  <si>
    <t>http://jumapac.com/documentos/Transparencia/2019/Fraccion 9/Subidos C/PE 299 MZO 2019 VIATICOS 3.PDF</t>
  </si>
  <si>
    <t>JEFE DE DEPTO DE CONTABILIDAD</t>
  </si>
  <si>
    <t>MARIA DE LA LUZ</t>
  </si>
  <si>
    <t>CARACHEO</t>
  </si>
  <si>
    <t>ACOSTA</t>
  </si>
  <si>
    <t>TALLER INFORMACION DEL PREDIAL Y RECAUDACION DERECHOS AGUA 2018</t>
  </si>
  <si>
    <t>http://jumapac.com/documentos/Transparencia/2019/Fraccion 9/Subidos C/PE 172 FEB 2019 VIATICOS 1.PDF</t>
  </si>
  <si>
    <t>ENCARGADA DE INGRESOS</t>
  </si>
  <si>
    <t>MARCELA</t>
  </si>
  <si>
    <t>RAMIREZ</t>
  </si>
  <si>
    <t>FRIAS</t>
  </si>
  <si>
    <t>ENTREGA DE OFICIOS A CEAG Y ASEG</t>
  </si>
  <si>
    <t>http://jumapac.com/documentos/Transparencia/2019/Fraccion 9/Subidos C/PE 172 FEB 2019 VIATICOS 2.PDF</t>
  </si>
  <si>
    <t>PRIMER INFORME DE GOBIERNO 2019</t>
  </si>
  <si>
    <t>http://jumapac.com/documentos/Transparencia/2019/Fraccion 9/Subidos C/PE 153 MZO 2019 VIATICOS.PDF</t>
  </si>
  <si>
    <t>http://jumapac.com/documentos/Transparencia/2019/Fraccion 9/Subidos C/PE 153 MZO 2019 GASTOS REPRESENTACION.PDF</t>
  </si>
  <si>
    <t>REUNION CON DIRECTORA CEAG Y PRESIDENTE MPAL</t>
  </si>
  <si>
    <t>http://jumapac.com/documentos/Transparencia/2019/Fraccion 9/Subidos C/PE 110 ENE 2019 GASTOS REPRESENTACION.PDF</t>
  </si>
  <si>
    <t>REUNION CON PERSONAL VICTOR LARA Y CONSEJO</t>
  </si>
  <si>
    <t>http://jumapac.com/documentos/Transparencia/2019/Fraccion 9/Subidos C/PE 205 MZO 2019 GASTOS REPRESENTACION.PDF</t>
  </si>
  <si>
    <t>ENTREGA DE DOCUMENCION A ASEG</t>
  </si>
  <si>
    <t>http://jumapac.com/documentos/Transparencia/2019/Fraccion 9/Subidos C/PE 73 MYO 2019 VIATICOS 1.PDF</t>
  </si>
  <si>
    <t>ASESORIA EN FINANZAS</t>
  </si>
  <si>
    <t>http://jumapac.com/documentos/Transparencia/2019/Fraccion 9/Subidos C/PE 73 MYO 2019 VIATICOS 2.PDF</t>
  </si>
  <si>
    <t>JEFE DE DEPTO DE COMERCIALIZACION</t>
  </si>
  <si>
    <t>COMERCIALIZACION</t>
  </si>
  <si>
    <t>MACIAS</t>
  </si>
  <si>
    <t>MARTINEZ</t>
  </si>
  <si>
    <t>JESUS ENRIQUE</t>
  </si>
  <si>
    <t>REUNION PLAN TARIFARIO 2020</t>
  </si>
  <si>
    <t>SILAO</t>
  </si>
  <si>
    <t>http://jumapac.com/documentos/Transparencia/2019/Fraccion 9/Subidos C/PE 21 JUN 2019 VIATICOS 1.PDF</t>
  </si>
  <si>
    <t>AUXILIAR TECNICO</t>
  </si>
  <si>
    <t>INGENIERIA</t>
  </si>
  <si>
    <t>GUSTAVO</t>
  </si>
  <si>
    <t>CARMONA</t>
  </si>
  <si>
    <t>GARCIA</t>
  </si>
  <si>
    <t>ENTREGA DE DOCUMENTOS DE POTABILIZADORA</t>
  </si>
  <si>
    <t>http://jumapac.com/documentos/Transparencia/2019/Fraccion 9/Subidos C/PE 63 JUN 2019 VIATICOS 1.PDF</t>
  </si>
  <si>
    <t>JEFE DE DEPARTAMENTO DE INGENIERIA</t>
  </si>
  <si>
    <t>ANA LAURA</t>
  </si>
  <si>
    <t>OLALDE</t>
  </si>
  <si>
    <t>REVISION DE EXPEDIENTE</t>
  </si>
  <si>
    <t>http://jumapac.com/documentos/Transparencia/2019/Fraccion 9/Subidos C/PE 157 JUN 2019 VIATICOS 1.PDF</t>
  </si>
  <si>
    <t>COMIDA INAUGURACION PERFORACION POZO</t>
  </si>
  <si>
    <t>http://jumapac.com/documentos/Transparencia/2019/Fraccion 9/Subidos C/PE 178 JUN 2019 GASTOS REPRESENTACION.PDF</t>
  </si>
  <si>
    <t>EXPO-AGUA</t>
  </si>
  <si>
    <t>EXPO AGUA</t>
  </si>
  <si>
    <t>FERNANDO</t>
  </si>
  <si>
    <t>VARGAS</t>
  </si>
  <si>
    <t>MORA</t>
  </si>
  <si>
    <t>RECOGER OFICIO A SEMARNAT</t>
  </si>
  <si>
    <t>ENTREGA DE MIA SEMARNAT</t>
  </si>
  <si>
    <t>CURSO CIERRE CONTABLE</t>
  </si>
  <si>
    <t>COMUNICACIÓN SOCIAL</t>
  </si>
  <si>
    <t>JEFE DE DEPTO COMUNICACIÓN SOCIAL</t>
  </si>
  <si>
    <t>JUAN MARTIN</t>
  </si>
  <si>
    <t xml:space="preserve">BALDERAS </t>
  </si>
  <si>
    <t>REUNION CORESE</t>
  </si>
  <si>
    <t>RUTH</t>
  </si>
  <si>
    <t>ROMERO</t>
  </si>
  <si>
    <t>CURSO SIMULACION DE SISTEMAS DE ABASTECIMIENTO DE AGUA</t>
  </si>
  <si>
    <t>JEFE DE DEPTO COMERCIALIZACION</t>
  </si>
  <si>
    <t>ENTREGA DE OFICIO A MEGA GAS</t>
  </si>
  <si>
    <t>JEFE DE DEPTO RECURSOS HUMANOS</t>
  </si>
  <si>
    <t xml:space="preserve">ENTREGA DE CERTIFICADOS </t>
  </si>
  <si>
    <t>INFORMATICA</t>
  </si>
  <si>
    <t>PROGRAMADOR</t>
  </si>
  <si>
    <t>ANA PAULINA</t>
  </si>
  <si>
    <t>SAUZ</t>
  </si>
  <si>
    <t>TIERRABLANCA</t>
  </si>
  <si>
    <t>CURSO BID</t>
  </si>
  <si>
    <t>CIUDAD DE MEXICO</t>
  </si>
  <si>
    <t>REUNION CON PLANEACION CEAG</t>
  </si>
  <si>
    <t>ENTREGA OFICIO DE LINEA VERDE</t>
  </si>
  <si>
    <t>JUNTA ESPECIAL CONCILIACION GTO</t>
  </si>
  <si>
    <t>ENTREGA INFORMACION ASEG</t>
  </si>
  <si>
    <t>FUNCIONARIO</t>
  </si>
  <si>
    <t>TESORERO DE CONSEJO</t>
  </si>
  <si>
    <t>CONSEJO DIRECTIVO</t>
  </si>
  <si>
    <t xml:space="preserve">LUZ MARIA </t>
  </si>
  <si>
    <t>CUEVAS</t>
  </si>
  <si>
    <t>REUNION SECTORIAL</t>
  </si>
  <si>
    <t>URIANGATO</t>
  </si>
  <si>
    <t>ENTREGA DOCUMENTACION CEAG</t>
  </si>
  <si>
    <t>ANASTACIO</t>
  </si>
  <si>
    <t>ANAYA</t>
  </si>
  <si>
    <t>RODRIGUEZ</t>
  </si>
  <si>
    <t>SOLICITUD INFORMAION DESCARGAS</t>
  </si>
  <si>
    <t>MARIA GUADALUPE</t>
  </si>
  <si>
    <t>FLORES</t>
  </si>
  <si>
    <t>ROJAS</t>
  </si>
  <si>
    <t>CURSO SECTORIZACION</t>
  </si>
  <si>
    <t>JEFE DE DEPARTAMENTO DE SANEAMIENTO</t>
  </si>
  <si>
    <t>SANEAMIENTO</t>
  </si>
  <si>
    <t>JORGE ARTURO</t>
  </si>
  <si>
    <t>SALDAÑA</t>
  </si>
  <si>
    <t>VELAZQUEZ</t>
  </si>
  <si>
    <t>CURSO SISTEMA DE OPERACIÓN PTAR</t>
  </si>
  <si>
    <t>https://jumapac.gob.mx/documentos/Transparencia/2019/Fraccion 9/NADAMANIFESTAR.pdf</t>
  </si>
  <si>
    <t>https://jumapac.gob.mx/documentos/Transparencia/2019/Fraccion 9/2019 LINEAMIENTOS GENERALES EN MATERIA DE RACIONALIDAD.pdf</t>
  </si>
  <si>
    <t>https://jumapac.gob.mx/documentos/Transparencia/2019/Fraccion%209/PE 206 NOV 2019 REPRESENTACION.PDF</t>
  </si>
  <si>
    <t>https://jumapac.gob.mx/documentos/Transparencia/2019/Fraccion%209/PE 226 OCT 2019 VIATICOS.PDF</t>
  </si>
  <si>
    <t>https://jumapac.gob.mx/documentos/Transparencia/2019/Fraccion%209/PE 226 OCT 2019 VIATICOS 1.PDF</t>
  </si>
  <si>
    <t>https://jumapac.gob.mx/documentos/Transparencia/2019/Fraccion%209/PE 003 ENE 2020 VIATICOS 1.PDF</t>
  </si>
  <si>
    <t>https://jumapac.gob.mx/documentos/Transparencia/2019/Fraccion%209/PE 003 ENE 2020 VIATICOS 2.PDF</t>
  </si>
  <si>
    <t>https://jumapac.gob.mx/documentos/Transparencia/2019/Fraccion%209/PE 003 ENE 2020 VIATICOS 3.PDF</t>
  </si>
  <si>
    <t>https://jumapac.gob.mx/documentos/Transparencia/2019/Fraccion%209/PE 003 ENE 2020 VIATICOS 4.PDF</t>
  </si>
  <si>
    <t>https://jumapac.gob.mx/documentos/Transparencia/2019/Fraccion%209/PE 016 OCT 2019 VIATICOS 1.PDF</t>
  </si>
  <si>
    <t>https://jumapac.gob.mx/documentos/Transparencia/2019/Fraccion%209/PE 016 OCT 2019 VIATICOS 2.PDF</t>
  </si>
  <si>
    <t>https://jumapac.gob.mx/documentos/Transparencia/2019/Fraccion%209/PE 17 OCT 2019 VIATICOS.PDF</t>
  </si>
  <si>
    <t>https://jumapac.gob.mx/documentos/Transparencia/2019/Fraccion%209/PE 15 OCT 2019 VIATICOS.PDF</t>
  </si>
  <si>
    <t>https://jumapac.gob.mx/documentos/Transparencia/2019/Fraccion%209/PE 053A OCT 2019 VIATICOS.PDF</t>
  </si>
  <si>
    <t>https://jumapac.gob.mx/documentos/Transparencia/2019/Fraccion%209/PE 009 OCT 2019 VIATICOS.PDF</t>
  </si>
  <si>
    <t>https://jumapac.gob.mx/documentos/Transparencia/2019/Fraccion%209/PE 050A OCT 2019 VIATICOS.PDF</t>
  </si>
  <si>
    <t>https://jumapac.gob.mx/documentos/Transparencia/2019/Fraccion%209/PE 222 OCT 2019 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</si>
</sst>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 applyProtection="1"/>
    <xf numFmtId="0" fontId="4" fillId="0" borderId="0" xfId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3" borderId="0" xfId="0" applyFont="1" applyFill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esktop\LTAIPG26F1_IX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umapac.com/documentos/Transparencia/2019/Fraccion%209/2019%20LINEAMIENTOS%20GENERALES%20EN%20MATERIA%20DE%20RACIONALIDAD.pdf" TargetMode="External"/><Relationship Id="rId18" Type="http://schemas.openxmlformats.org/officeDocument/2006/relationships/hyperlink" Target="http://jumapac.com/documentos/Transparencia/2019/Fraccion%209/NADAMANIFESTAR.pdf" TargetMode="External"/><Relationship Id="rId26" Type="http://schemas.openxmlformats.org/officeDocument/2006/relationships/hyperlink" Target="http://jumapac.com/documentos/Transparencia/2019/Fraccion%209/NADAMANIFESTAR.pdf" TargetMode="External"/><Relationship Id="rId39" Type="http://schemas.openxmlformats.org/officeDocument/2006/relationships/hyperlink" Target="http://jumapac.com/documentos/Transparencia/2019/Fraccion%209/2019%20LINEAMIENTOS%20GENERALES%20EN%20MATERIA%20DE%20RACIONALIDAD.pdf" TargetMode="External"/><Relationship Id="rId21" Type="http://schemas.openxmlformats.org/officeDocument/2006/relationships/hyperlink" Target="http://jumapac.com/documentos/Transparencia/2019/Fraccion%209/2019%20LINEAMIENTOS%20GENERALES%20EN%20MATERIA%20DE%20RACIONALIDAD.pdf" TargetMode="External"/><Relationship Id="rId34" Type="http://schemas.openxmlformats.org/officeDocument/2006/relationships/hyperlink" Target="http://jumapac.com/documentos/Transparencia/2019/Fraccion%209/NADAMANIFESTAR.pdf" TargetMode="External"/><Relationship Id="rId42" Type="http://schemas.openxmlformats.org/officeDocument/2006/relationships/hyperlink" Target="http://jumapac.com/documentos/Transparencia/2019/Fraccion%209/NADAMANIFESTAR.pdf" TargetMode="External"/><Relationship Id="rId47" Type="http://schemas.openxmlformats.org/officeDocument/2006/relationships/hyperlink" Target="http://jumapac.com/documentos/Transparencia/2019/Fraccion%209/2019%20LINEAMIENTOS%20GENERALES%20EN%20MATERIA%20DE%20RACIONALIDAD.pdf" TargetMode="External"/><Relationship Id="rId50" Type="http://schemas.openxmlformats.org/officeDocument/2006/relationships/hyperlink" Target="http://jumapac.com/documentos/Transparencia/2019/Fraccion%209/NADAMANIFESTAR.pdf" TargetMode="External"/><Relationship Id="rId55" Type="http://schemas.openxmlformats.org/officeDocument/2006/relationships/hyperlink" Target="http://jumapac.com/documentos/Transparencia/2019/Fraccion%209/NADAMANIFESTAR.pdf" TargetMode="External"/><Relationship Id="rId63" Type="http://schemas.openxmlformats.org/officeDocument/2006/relationships/hyperlink" Target="http://jumapac.com/documentos/Transparencia/2019/Fraccion%209/NADAMANIFESTAR.pdf" TargetMode="External"/><Relationship Id="rId68" Type="http://schemas.openxmlformats.org/officeDocument/2006/relationships/hyperlink" Target="http://jumapac.com/documentos/Transparencia/2019/Fraccion%209/PE%20222%20OCT%202019%20VIATICOS.PDF" TargetMode="External"/><Relationship Id="rId76" Type="http://schemas.openxmlformats.org/officeDocument/2006/relationships/hyperlink" Target="http://jumapac.com/documentos/Transparencia/2019/Fraccion%209/PE%20016%20OCT%202019%20VIATICOS%202.PDF" TargetMode="External"/><Relationship Id="rId7" Type="http://schemas.openxmlformats.org/officeDocument/2006/relationships/hyperlink" Target="http://jumapac.com/documentos/Transparencia/2019/Fraccion%209/NADAMANIFESTAR.pdf" TargetMode="External"/><Relationship Id="rId71" Type="http://schemas.openxmlformats.org/officeDocument/2006/relationships/hyperlink" Target="http://jumapac.com/documentos/Transparencia/2019/Fraccion%209/PE%20003%20ENE%202020%20VIATICOS%201.PDF" TargetMode="External"/><Relationship Id="rId2" Type="http://schemas.openxmlformats.org/officeDocument/2006/relationships/hyperlink" Target="http://jumapac.com/documentos/Transparencia/2019/Fraccion%209/NADAMANIFESTAR.pdf" TargetMode="External"/><Relationship Id="rId16" Type="http://schemas.openxmlformats.org/officeDocument/2006/relationships/hyperlink" Target="http://jumapac.com/documentos/Transparencia/2019/Fraccion%209/NADAMANIFESTAR.pdf" TargetMode="External"/><Relationship Id="rId29" Type="http://schemas.openxmlformats.org/officeDocument/2006/relationships/hyperlink" Target="http://jumapac.com/documentos/Transparencia/2019/Fraccion%209/2019%20LINEAMIENTOS%20GENERALES%20EN%20MATERIA%20DE%20RACIONALIDAD.pdf" TargetMode="External"/><Relationship Id="rId11" Type="http://schemas.openxmlformats.org/officeDocument/2006/relationships/hyperlink" Target="http://jumapac.com/documentos/Transparencia/2019/2019%20LINEAMIENTOS%20GENERALES%20EN%20MATERIA%20DE%20RACIONALIDAD.pdf" TargetMode="External"/><Relationship Id="rId24" Type="http://schemas.openxmlformats.org/officeDocument/2006/relationships/hyperlink" Target="http://jumapac.com/documentos/Transparencia/2019/Fraccion%209/NADAMANIFESTAR.pdf" TargetMode="External"/><Relationship Id="rId32" Type="http://schemas.openxmlformats.org/officeDocument/2006/relationships/hyperlink" Target="http://jumapac.com/documentos/Transparencia/2019/Fraccion%209/NADAMANIFESTAR.pdf" TargetMode="External"/><Relationship Id="rId37" Type="http://schemas.openxmlformats.org/officeDocument/2006/relationships/hyperlink" Target="http://jumapac.com/documentos/Transparencia/2019/Fraccion%209/2019%20LINEAMIENTOS%20GENERALES%20EN%20MATERIA%20DE%20RACIONALIDAD.pdf" TargetMode="External"/><Relationship Id="rId40" Type="http://schemas.openxmlformats.org/officeDocument/2006/relationships/hyperlink" Target="http://jumapac.com/documentos/Transparencia/2019/Fraccion%209/NADAMANIFESTAR.pdf" TargetMode="External"/><Relationship Id="rId45" Type="http://schemas.openxmlformats.org/officeDocument/2006/relationships/hyperlink" Target="http://jumapac.com/documentos/Transparencia/2019/Fraccion%209/2019%20LINEAMIENTOS%20GENERALES%20EN%20MATERIA%20DE%20RACIONALIDAD.pdf" TargetMode="External"/><Relationship Id="rId53" Type="http://schemas.openxmlformats.org/officeDocument/2006/relationships/hyperlink" Target="http://jumapac.com/documentos/Transparencia/2019/Fraccion%209/NADAMANIFESTAR.pdf" TargetMode="External"/><Relationship Id="rId58" Type="http://schemas.openxmlformats.org/officeDocument/2006/relationships/hyperlink" Target="http://jumapac.com/documentos/Transparencia/2019/Fraccion%209/PE%2017%20OCT%202019%20VIATICOS.PDF" TargetMode="External"/><Relationship Id="rId66" Type="http://schemas.openxmlformats.org/officeDocument/2006/relationships/hyperlink" Target="http://jumapac.com/documentos/Transparencia/2019/Fraccion%209/PE%20050A%20OCT%202019%20VIATICOS.PDF" TargetMode="External"/><Relationship Id="rId74" Type="http://schemas.openxmlformats.org/officeDocument/2006/relationships/hyperlink" Target="http://jumapac.com/documentos/Transparencia/2019/Fraccion%209/PE%20003%20ENE%202020%20VIATICOS%204.PDF" TargetMode="External"/><Relationship Id="rId5" Type="http://schemas.openxmlformats.org/officeDocument/2006/relationships/hyperlink" Target="http://jumapac.com/documentos/Transparencia/2019/Fraccion%209/NADAMANIFESTAR.pdf" TargetMode="External"/><Relationship Id="rId15" Type="http://schemas.openxmlformats.org/officeDocument/2006/relationships/hyperlink" Target="http://jumapac.com/documentos/Transparencia/2019/Fraccion%209/2019%20LINEAMIENTOS%20GENERALES%20EN%20MATERIA%20DE%20RACIONALIDAD.pdf" TargetMode="External"/><Relationship Id="rId23" Type="http://schemas.openxmlformats.org/officeDocument/2006/relationships/hyperlink" Target="http://jumapac.com/documentos/Transparencia/2019/Fraccion%209/2019%20LINEAMIENTOS%20GENERALES%20EN%20MATERIA%20DE%20RACIONALIDAD.pdf" TargetMode="External"/><Relationship Id="rId28" Type="http://schemas.openxmlformats.org/officeDocument/2006/relationships/hyperlink" Target="http://jumapac.com/documentos/Transparencia/2019/Fraccion%209/NADAMANIFESTAR.pdf" TargetMode="External"/><Relationship Id="rId36" Type="http://schemas.openxmlformats.org/officeDocument/2006/relationships/hyperlink" Target="http://jumapac.com/documentos/Transparencia/2019/Fraccion%209/NADAMANIFESTAR.pdf" TargetMode="External"/><Relationship Id="rId49" Type="http://schemas.openxmlformats.org/officeDocument/2006/relationships/hyperlink" Target="http://jumapac.com/documentos/Transparencia/2019/Fraccion%209/PE%20206%20NOV%202019%20REPRESENTACION.PDF" TargetMode="External"/><Relationship Id="rId57" Type="http://schemas.openxmlformats.org/officeDocument/2006/relationships/hyperlink" Target="http://jumapac.com/documentos/Transparencia/2019/Fraccion%209/NADAMANIFESTAR.pdf" TargetMode="External"/><Relationship Id="rId61" Type="http://schemas.openxmlformats.org/officeDocument/2006/relationships/hyperlink" Target="http://jumapac.com/documentos/Transparencia/2019/Fraccion%209/NADAMANIFESTAR.pdf" TargetMode="External"/><Relationship Id="rId10" Type="http://schemas.openxmlformats.org/officeDocument/2006/relationships/hyperlink" Target="http://jumapac.com/documentos/Transparencia/2019/Fraccion%209/NADAMANIFESTAR.pdf" TargetMode="External"/><Relationship Id="rId19" Type="http://schemas.openxmlformats.org/officeDocument/2006/relationships/hyperlink" Target="http://jumapac.com/documentos/Transparencia/2019/Fraccion%209/2019%20LINEAMIENTOS%20GENERALES%20EN%20MATERIA%20DE%20RACIONALIDAD.pdf" TargetMode="External"/><Relationship Id="rId31" Type="http://schemas.openxmlformats.org/officeDocument/2006/relationships/hyperlink" Target="http://jumapac.com/documentos/Transparencia/2019/Fraccion%209/2019%20LINEAMIENTOS%20GENERALES%20EN%20MATERIA%20DE%20RACIONALIDAD.pdf" TargetMode="External"/><Relationship Id="rId44" Type="http://schemas.openxmlformats.org/officeDocument/2006/relationships/hyperlink" Target="http://jumapac.com/documentos/Transparencia/2019/Fraccion%209/NADAMANIFESTAR.pdf" TargetMode="External"/><Relationship Id="rId52" Type="http://schemas.openxmlformats.org/officeDocument/2006/relationships/hyperlink" Target="http://jumapac.com/documentos/Transparencia/2019/Fraccion%209/NADAMANIFESTAR.pdf" TargetMode="External"/><Relationship Id="rId60" Type="http://schemas.openxmlformats.org/officeDocument/2006/relationships/hyperlink" Target="http://jumapac.com/documentos/Transparencia/2019/Fraccion%209/PE%2015%20OCT%202019%20VIATICOS.PDF" TargetMode="External"/><Relationship Id="rId65" Type="http://schemas.openxmlformats.org/officeDocument/2006/relationships/hyperlink" Target="http://jumapac.com/documentos/Transparencia/2019/Fraccion%209/NADAMANIFESTAR.pdf" TargetMode="External"/><Relationship Id="rId73" Type="http://schemas.openxmlformats.org/officeDocument/2006/relationships/hyperlink" Target="http://jumapac.com/documentos/Transparencia/2019/Fraccion%209/PE%20003%20ENE%202020%20VIATICOS%203.PDF" TargetMode="External"/><Relationship Id="rId4" Type="http://schemas.openxmlformats.org/officeDocument/2006/relationships/hyperlink" Target="http://jumapac.com/documentos/Transparencia/2019/Fraccion%209/NADAMANIFESTAR.pdf" TargetMode="External"/><Relationship Id="rId9" Type="http://schemas.openxmlformats.org/officeDocument/2006/relationships/hyperlink" Target="http://jumapac.com/documentos/Transparencia/2019/Fraccion%209/NADAMANIFESTAR.pdf" TargetMode="External"/><Relationship Id="rId14" Type="http://schemas.openxmlformats.org/officeDocument/2006/relationships/hyperlink" Target="http://jumapac.com/documentos/Transparencia/2019/Fraccion%209/NADAMANIFESTAR.pdf" TargetMode="External"/><Relationship Id="rId22" Type="http://schemas.openxmlformats.org/officeDocument/2006/relationships/hyperlink" Target="http://jumapac.com/documentos/Transparencia/2019/Fraccion%209/NADAMANIFESTAR.pdf" TargetMode="External"/><Relationship Id="rId27" Type="http://schemas.openxmlformats.org/officeDocument/2006/relationships/hyperlink" Target="http://jumapac.com/documentos/Transparencia/2019/Fraccion%209/2019%20LINEAMIENTOS%20GENERALES%20EN%20MATERIA%20DE%20RACIONALIDAD.pdf" TargetMode="External"/><Relationship Id="rId30" Type="http://schemas.openxmlformats.org/officeDocument/2006/relationships/hyperlink" Target="http://jumapac.com/documentos/Transparencia/2019/Fraccion%209/NADAMANIFESTAR.pdf" TargetMode="External"/><Relationship Id="rId35" Type="http://schemas.openxmlformats.org/officeDocument/2006/relationships/hyperlink" Target="http://jumapac.com/documentos/Transparencia/2019/Fraccion%209/2019%20LINEAMIENTOS%20GENERALES%20EN%20MATERIA%20DE%20RACIONALIDAD.pdf" TargetMode="External"/><Relationship Id="rId43" Type="http://schemas.openxmlformats.org/officeDocument/2006/relationships/hyperlink" Target="http://jumapac.com/documentos/Transparencia/2019/Fraccion%209/2019%20LINEAMIENTOS%20GENERALES%20EN%20MATERIA%20DE%20RACIONALIDAD.pdf" TargetMode="External"/><Relationship Id="rId48" Type="http://schemas.openxmlformats.org/officeDocument/2006/relationships/hyperlink" Target="http://jumapac.com/documentos/Transparencia/2019/Fraccion%209/NADAMANIFESTAR.pdf" TargetMode="External"/><Relationship Id="rId56" Type="http://schemas.openxmlformats.org/officeDocument/2006/relationships/hyperlink" Target="http://jumapac.com/documentos/Transparencia/2019/Fraccion%209/NADAMANIFESTAR.pdf" TargetMode="External"/><Relationship Id="rId64" Type="http://schemas.openxmlformats.org/officeDocument/2006/relationships/hyperlink" Target="http://jumapac.com/documentos/Transparencia/2019/Fraccion%209/PE%20009%20OCT%202019%20VIATICOS.PDF" TargetMode="External"/><Relationship Id="rId69" Type="http://schemas.openxmlformats.org/officeDocument/2006/relationships/hyperlink" Target="http://jumapac.com/documentos/Transparencia/2019/Fraccion%209/PE%20226%20OCT%202019%20VIATICOS%201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://jumapac.com/documentos/Transparencia/2019/Fraccion%209/NADAMANIFESTAR.pdf" TargetMode="External"/><Relationship Id="rId51" Type="http://schemas.openxmlformats.org/officeDocument/2006/relationships/hyperlink" Target="http://jumapac.com/documentos/Transparencia/2019/Fraccion%209/NADAMANIFESTAR.pdf" TargetMode="External"/><Relationship Id="rId72" Type="http://schemas.openxmlformats.org/officeDocument/2006/relationships/hyperlink" Target="http://jumapac.com/documentos/Transparencia/2019/Fraccion%209/PE%20003%20ENE%202020%20VIATICOS%202.PDF" TargetMode="External"/><Relationship Id="rId3" Type="http://schemas.openxmlformats.org/officeDocument/2006/relationships/hyperlink" Target="http://jumapac.com/documentos/Transparencia/2019/Fraccion%209/NADAMANIFESTAR.pdf" TargetMode="External"/><Relationship Id="rId12" Type="http://schemas.openxmlformats.org/officeDocument/2006/relationships/hyperlink" Target="http://jumapac.com/documentos/Transparencia/2019/Fraccion%209/2019%20LINEAMIENTOS%20GENERALES%20EN%20MATERIA%20DE%20RACIONALIDAD.pdf" TargetMode="External"/><Relationship Id="rId17" Type="http://schemas.openxmlformats.org/officeDocument/2006/relationships/hyperlink" Target="http://jumapac.com/documentos/Transparencia/2019/Fraccion%209/2019%20LINEAMIENTOS%20GENERALES%20EN%20MATERIA%20DE%20RACIONALIDAD.pdf" TargetMode="External"/><Relationship Id="rId25" Type="http://schemas.openxmlformats.org/officeDocument/2006/relationships/hyperlink" Target="http://jumapac.com/documentos/Transparencia/2019/Fraccion%209/2019%20LINEAMIENTOS%20GENERALES%20EN%20MATERIA%20DE%20RACIONALIDAD.pdf" TargetMode="External"/><Relationship Id="rId33" Type="http://schemas.openxmlformats.org/officeDocument/2006/relationships/hyperlink" Target="http://jumapac.com/documentos/Transparencia/2019/Fraccion%209/2019%20LINEAMIENTOS%20GENERALES%20EN%20MATERIA%20DE%20RACIONALIDAD.pdf" TargetMode="External"/><Relationship Id="rId38" Type="http://schemas.openxmlformats.org/officeDocument/2006/relationships/hyperlink" Target="http://jumapac.com/documentos/Transparencia/2019/Fraccion%209/NADAMANIFESTAR.pdf" TargetMode="External"/><Relationship Id="rId46" Type="http://schemas.openxmlformats.org/officeDocument/2006/relationships/hyperlink" Target="http://jumapac.com/documentos/Transparencia/2019/Fraccion%209/NADAMANIFESTAR.pdf" TargetMode="External"/><Relationship Id="rId59" Type="http://schemas.openxmlformats.org/officeDocument/2006/relationships/hyperlink" Target="http://jumapac.com/documentos/Transparencia/2019/Fraccion%209/NADAMANIFESTAR.pdf" TargetMode="External"/><Relationship Id="rId67" Type="http://schemas.openxmlformats.org/officeDocument/2006/relationships/hyperlink" Target="http://jumapac.com/documentos/Transparencia/2019/Fraccion%209/NADAMANIFESTAR.pdf" TargetMode="External"/><Relationship Id="rId20" Type="http://schemas.openxmlformats.org/officeDocument/2006/relationships/hyperlink" Target="http://jumapac.com/documentos/Transparencia/2019/Fraccion%209/NADAMANIFESTAR.pdf" TargetMode="External"/><Relationship Id="rId41" Type="http://schemas.openxmlformats.org/officeDocument/2006/relationships/hyperlink" Target="http://jumapac.com/documentos/Transparencia/2019/Fraccion%209/2019%20LINEAMIENTOS%20GENERALES%20EN%20MATERIA%20DE%20RACIONALIDAD.pdf" TargetMode="External"/><Relationship Id="rId54" Type="http://schemas.openxmlformats.org/officeDocument/2006/relationships/hyperlink" Target="http://jumapac.com/documentos/Transparencia/2019/Fraccion%209/NADAMANIFESTAR.pdf" TargetMode="External"/><Relationship Id="rId62" Type="http://schemas.openxmlformats.org/officeDocument/2006/relationships/hyperlink" Target="http://jumapac.com/documentos/Transparencia/2019/Fraccion%209/PE%20053A%20OCT%202019%20VIATICOS.PDF" TargetMode="External"/><Relationship Id="rId70" Type="http://schemas.openxmlformats.org/officeDocument/2006/relationships/hyperlink" Target="http://jumapac.com/documentos/Transparencia/2019/Fraccion%209/PE%20226%20OCT%202019%20VIATICOS.PDF" TargetMode="External"/><Relationship Id="rId75" Type="http://schemas.openxmlformats.org/officeDocument/2006/relationships/hyperlink" Target="http://jumapac.com/documentos/Transparencia/2019/Fraccion%209/PE%20016%20OCT%202019%20VIATICOS%201.PDF" TargetMode="External"/><Relationship Id="rId1" Type="http://schemas.openxmlformats.org/officeDocument/2006/relationships/hyperlink" Target="http://jumapac.com/documentos/Transparencia/2019/Fraccion%209/NADAMANIFESTAR.pdf" TargetMode="External"/><Relationship Id="rId6" Type="http://schemas.openxmlformats.org/officeDocument/2006/relationships/hyperlink" Target="http://jumapac.com/documentos/Transparencia/2019/Fraccion%209/NADAMANIFESTAR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9/Fraccion%209/Subidos%20C/PE%20153%20MZO%202019%20GASTOS%20REPRESENTACION.PDF" TargetMode="External"/><Relationship Id="rId13" Type="http://schemas.openxmlformats.org/officeDocument/2006/relationships/hyperlink" Target="http://jumapac.com/documentos/Transparencia/2019/Fraccion%209/Subidos%20C/PE%2021%20JUN%202019%20VIATICOS%201.PDF" TargetMode="External"/><Relationship Id="rId3" Type="http://schemas.openxmlformats.org/officeDocument/2006/relationships/hyperlink" Target="http://jumapac.com/documentos/Transparencia/2019/Fraccion%209/Subidos%20C/PE%20299%20MZO%202019%20VIATICOS%202.PDF" TargetMode="External"/><Relationship Id="rId7" Type="http://schemas.openxmlformats.org/officeDocument/2006/relationships/hyperlink" Target="http://jumapac.com/documentos/Transparencia/2019/Fraccion%209/Subidos%20C/PE%20153%20MZO%202019%20VIATICOS.PDF" TargetMode="External"/><Relationship Id="rId12" Type="http://schemas.openxmlformats.org/officeDocument/2006/relationships/hyperlink" Target="http://jumapac.com/documentos/Transparencia/2019/Fraccion%209/Subidos%20C/PE%2073%20MYO%202019%20VIATICOS%202.PDF" TargetMode="External"/><Relationship Id="rId2" Type="http://schemas.openxmlformats.org/officeDocument/2006/relationships/hyperlink" Target="http://jumapac.com/documentos/Transparencia/2019/Fraccion%209/Subidos%20C/PE%20299%20MZO%202019%20VIATICOS%201.PDF" TargetMode="External"/><Relationship Id="rId16" Type="http://schemas.openxmlformats.org/officeDocument/2006/relationships/hyperlink" Target="http://jumapac.com/documentos/Transparencia/2019/Fraccion%209/Subidos%20C/PE%20178%20JUN%202019%20GASTOS%20REPRESENTACION.PDF" TargetMode="External"/><Relationship Id="rId1" Type="http://schemas.openxmlformats.org/officeDocument/2006/relationships/hyperlink" Target="http://jumapac.com/documentos/Transparencia/2019/Fraccion%209/Subidos%20C/PE%2044%20FEB%202019%20VIATICOS.PDF" TargetMode="External"/><Relationship Id="rId6" Type="http://schemas.openxmlformats.org/officeDocument/2006/relationships/hyperlink" Target="http://jumapac.com/documentos/Transparencia/2019/Fraccion%209/Subidos%20C/PE%20172%20FEB%202019%20VIATICOS%202.PDF" TargetMode="External"/><Relationship Id="rId11" Type="http://schemas.openxmlformats.org/officeDocument/2006/relationships/hyperlink" Target="http://jumapac.com/documentos/Transparencia/2019/Fraccion%209/Subidos%20C/PE%2073%20MYO%202019%20VIATICOS%201.PDF" TargetMode="External"/><Relationship Id="rId5" Type="http://schemas.openxmlformats.org/officeDocument/2006/relationships/hyperlink" Target="http://jumapac.com/documentos/Transparencia/2019/Fraccion%209/Subidos%20C/PE%20172%20FEB%202019%20VIATICOS%201.PDF" TargetMode="External"/><Relationship Id="rId15" Type="http://schemas.openxmlformats.org/officeDocument/2006/relationships/hyperlink" Target="http://jumapac.com/documentos/Transparencia/2019/Fraccion%209/Subidos%20C/PE%20157%20JUN%202019%20VIATICOS%201.PDF" TargetMode="External"/><Relationship Id="rId10" Type="http://schemas.openxmlformats.org/officeDocument/2006/relationships/hyperlink" Target="http://jumapac.com/documentos/Transparencia/2019/Fraccion%209/Subidos%20C/PE%20205%20MZO%202019%20GASTOS%20REPRESENTACION.PDF" TargetMode="External"/><Relationship Id="rId4" Type="http://schemas.openxmlformats.org/officeDocument/2006/relationships/hyperlink" Target="http://jumapac.com/documentos/Transparencia/2019/Fraccion%209/Subidos%20C/PE%20299%20MZO%202019%20VIATICOS%203.PDF" TargetMode="External"/><Relationship Id="rId9" Type="http://schemas.openxmlformats.org/officeDocument/2006/relationships/hyperlink" Target="http://jumapac.com/documentos/Transparencia/2019/Fraccion%209/Subidos%20C/PE%20110%20ENE%202019%20GASTOS%20REPRESENTACION.PDF" TargetMode="External"/><Relationship Id="rId14" Type="http://schemas.openxmlformats.org/officeDocument/2006/relationships/hyperlink" Target="http://jumapac.com/documentos/Transparencia/2019/Fraccion%209/Subidos%20C/PE%2063%20JUN%202019%20VIATICOS%2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9"/>
  <sheetViews>
    <sheetView showGridLines="0"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3" hidden="1" x14ac:dyDescent="0.25">
      <c r="A1" t="s">
        <v>0</v>
      </c>
    </row>
    <row r="2" spans="1:43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3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3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43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4" t="s">
        <v>62</v>
      </c>
      <c r="J7" s="4" t="s">
        <v>63</v>
      </c>
      <c r="K7" s="4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3" x14ac:dyDescent="0.25">
      <c r="A8">
        <v>2019</v>
      </c>
      <c r="B8" s="11">
        <v>43466</v>
      </c>
      <c r="C8" s="11">
        <v>43555</v>
      </c>
      <c r="D8" t="s">
        <v>91</v>
      </c>
      <c r="E8">
        <v>4</v>
      </c>
      <c r="F8" t="s">
        <v>116</v>
      </c>
      <c r="G8" t="s">
        <v>117</v>
      </c>
      <c r="H8" t="s">
        <v>116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103</v>
      </c>
      <c r="O8">
        <v>1</v>
      </c>
      <c r="P8">
        <v>24</v>
      </c>
      <c r="Q8" t="s">
        <v>122</v>
      </c>
      <c r="R8" t="s">
        <v>123</v>
      </c>
      <c r="S8" t="s">
        <v>125</v>
      </c>
      <c r="T8" t="s">
        <v>122</v>
      </c>
      <c r="U8" t="s">
        <v>126</v>
      </c>
      <c r="V8" t="s">
        <v>124</v>
      </c>
      <c r="W8" s="9" t="s">
        <v>121</v>
      </c>
      <c r="X8" s="11">
        <v>43479</v>
      </c>
      <c r="Y8" s="11">
        <v>43479</v>
      </c>
      <c r="Z8" s="12">
        <v>1</v>
      </c>
      <c r="AA8">
        <v>24</v>
      </c>
      <c r="AB8">
        <v>0</v>
      </c>
      <c r="AC8" s="11">
        <v>43479</v>
      </c>
      <c r="AD8" s="6" t="s">
        <v>243</v>
      </c>
      <c r="AE8">
        <v>1</v>
      </c>
      <c r="AF8" s="6" t="s">
        <v>244</v>
      </c>
      <c r="AG8" t="s">
        <v>116</v>
      </c>
      <c r="AH8" s="11">
        <v>43565</v>
      </c>
      <c r="AI8" s="11">
        <v>43565</v>
      </c>
    </row>
    <row r="9" spans="1:43" x14ac:dyDescent="0.25">
      <c r="A9" s="9">
        <v>2019</v>
      </c>
      <c r="B9" s="11">
        <v>43466</v>
      </c>
      <c r="C9" s="11">
        <v>43555</v>
      </c>
      <c r="D9" s="7" t="s">
        <v>91</v>
      </c>
      <c r="E9" s="7">
        <v>4</v>
      </c>
      <c r="F9" s="13" t="s">
        <v>116</v>
      </c>
      <c r="G9" t="s">
        <v>145</v>
      </c>
      <c r="H9" s="9" t="s">
        <v>116</v>
      </c>
      <c r="I9" s="5" t="s">
        <v>146</v>
      </c>
      <c r="J9" s="5" t="s">
        <v>147</v>
      </c>
      <c r="K9" s="5" t="s">
        <v>148</v>
      </c>
      <c r="L9" s="5" t="s">
        <v>101</v>
      </c>
      <c r="M9" s="5" t="s">
        <v>149</v>
      </c>
      <c r="N9" s="5" t="s">
        <v>103</v>
      </c>
      <c r="O9">
        <v>2</v>
      </c>
      <c r="P9">
        <f>31+24.14+84.48</f>
        <v>139.62</v>
      </c>
      <c r="Q9" s="5" t="s">
        <v>122</v>
      </c>
      <c r="R9" s="5" t="s">
        <v>123</v>
      </c>
      <c r="S9" s="5" t="s">
        <v>125</v>
      </c>
      <c r="T9" s="5" t="s">
        <v>122</v>
      </c>
      <c r="U9" s="5" t="s">
        <v>126</v>
      </c>
      <c r="V9" s="5" t="s">
        <v>123</v>
      </c>
      <c r="W9" s="5" t="s">
        <v>149</v>
      </c>
      <c r="X9" s="11">
        <v>43504</v>
      </c>
      <c r="Y9" s="11">
        <v>43504</v>
      </c>
      <c r="Z9" s="12">
        <v>2</v>
      </c>
      <c r="AA9" s="9">
        <f>31+24.14+84.48</f>
        <v>139.62</v>
      </c>
      <c r="AB9">
        <v>0</v>
      </c>
      <c r="AC9" s="11">
        <v>43504</v>
      </c>
      <c r="AD9" s="6" t="s">
        <v>243</v>
      </c>
      <c r="AE9">
        <v>2</v>
      </c>
      <c r="AF9" s="6" t="s">
        <v>244</v>
      </c>
      <c r="AG9" s="9" t="s">
        <v>116</v>
      </c>
      <c r="AH9" s="11">
        <v>43565</v>
      </c>
      <c r="AI9" s="11">
        <v>43565</v>
      </c>
    </row>
    <row r="10" spans="1:43" x14ac:dyDescent="0.25">
      <c r="A10">
        <v>2019</v>
      </c>
      <c r="B10" s="11">
        <v>43466</v>
      </c>
      <c r="C10" s="11">
        <v>43555</v>
      </c>
      <c r="D10" s="9" t="s">
        <v>91</v>
      </c>
      <c r="E10" s="9">
        <v>4</v>
      </c>
      <c r="F10" s="9" t="s">
        <v>116</v>
      </c>
      <c r="G10" s="9" t="s">
        <v>151</v>
      </c>
      <c r="H10" s="9" t="s">
        <v>116</v>
      </c>
      <c r="I10" s="5" t="s">
        <v>152</v>
      </c>
      <c r="J10" s="5" t="s">
        <v>153</v>
      </c>
      <c r="K10" s="5" t="s">
        <v>154</v>
      </c>
      <c r="L10" s="5" t="s">
        <v>101</v>
      </c>
      <c r="M10" s="5" t="s">
        <v>155</v>
      </c>
      <c r="N10" s="5" t="s">
        <v>103</v>
      </c>
      <c r="O10">
        <v>1</v>
      </c>
      <c r="P10">
        <f>62+43.97+12.93</f>
        <v>118.9</v>
      </c>
      <c r="Q10" s="5" t="s">
        <v>122</v>
      </c>
      <c r="R10" s="5" t="s">
        <v>123</v>
      </c>
      <c r="S10" s="5" t="s">
        <v>125</v>
      </c>
      <c r="T10" s="5" t="s">
        <v>122</v>
      </c>
      <c r="U10" s="5" t="s">
        <v>126</v>
      </c>
      <c r="V10" s="5" t="s">
        <v>123</v>
      </c>
      <c r="W10" s="5" t="s">
        <v>155</v>
      </c>
      <c r="X10" s="11">
        <v>43529</v>
      </c>
      <c r="Y10" s="11">
        <v>43529</v>
      </c>
      <c r="Z10" s="12">
        <v>3</v>
      </c>
      <c r="AA10">
        <f>62+43.97+12.93</f>
        <v>118.9</v>
      </c>
      <c r="AB10">
        <v>0</v>
      </c>
      <c r="AC10" s="11">
        <v>43529</v>
      </c>
      <c r="AD10" s="6" t="s">
        <v>243</v>
      </c>
      <c r="AE10">
        <v>3</v>
      </c>
      <c r="AF10" s="6" t="s">
        <v>244</v>
      </c>
      <c r="AG10" s="9" t="s">
        <v>116</v>
      </c>
      <c r="AH10" s="11">
        <v>43565</v>
      </c>
      <c r="AI10" s="11">
        <v>43565</v>
      </c>
    </row>
    <row r="11" spans="1:43" x14ac:dyDescent="0.25">
      <c r="A11" s="9">
        <v>2019</v>
      </c>
      <c r="B11" s="11">
        <v>43466</v>
      </c>
      <c r="C11" s="11">
        <v>43555</v>
      </c>
      <c r="D11" s="9" t="s">
        <v>91</v>
      </c>
      <c r="E11" s="9">
        <v>2</v>
      </c>
      <c r="F11" s="9" t="s">
        <v>136</v>
      </c>
      <c r="G11" s="9" t="s">
        <v>136</v>
      </c>
      <c r="H11" s="9" t="s">
        <v>137</v>
      </c>
      <c r="I11" s="5" t="s">
        <v>138</v>
      </c>
      <c r="J11" s="5" t="s">
        <v>139</v>
      </c>
      <c r="K11" s="5" t="s">
        <v>120</v>
      </c>
      <c r="L11" s="5" t="s">
        <v>101</v>
      </c>
      <c r="M11" s="5" t="s">
        <v>143</v>
      </c>
      <c r="N11" s="5" t="s">
        <v>103</v>
      </c>
      <c r="O11">
        <v>1</v>
      </c>
      <c r="P11">
        <v>15.52</v>
      </c>
      <c r="Q11" s="5" t="s">
        <v>122</v>
      </c>
      <c r="R11" s="5" t="s">
        <v>123</v>
      </c>
      <c r="S11" s="5" t="s">
        <v>125</v>
      </c>
      <c r="T11" s="5" t="s">
        <v>122</v>
      </c>
      <c r="U11" s="5" t="s">
        <v>126</v>
      </c>
      <c r="V11" s="5" t="s">
        <v>123</v>
      </c>
      <c r="W11" s="5" t="s">
        <v>143</v>
      </c>
      <c r="X11" s="11">
        <v>43531</v>
      </c>
      <c r="Y11" s="11">
        <v>43531</v>
      </c>
      <c r="Z11" s="12">
        <v>4</v>
      </c>
      <c r="AA11">
        <v>15.52</v>
      </c>
      <c r="AB11">
        <v>0</v>
      </c>
      <c r="AC11" s="11">
        <v>43531</v>
      </c>
      <c r="AD11" s="6" t="s">
        <v>243</v>
      </c>
      <c r="AE11">
        <v>4</v>
      </c>
      <c r="AF11" s="6" t="s">
        <v>244</v>
      </c>
      <c r="AG11" s="9" t="s">
        <v>116</v>
      </c>
      <c r="AH11" s="11">
        <v>43565</v>
      </c>
      <c r="AI11" s="11">
        <v>43565</v>
      </c>
      <c r="AJ11" s="9"/>
    </row>
    <row r="12" spans="1:43" x14ac:dyDescent="0.25">
      <c r="A12" s="9">
        <v>2019</v>
      </c>
      <c r="B12" s="11">
        <v>43466</v>
      </c>
      <c r="C12" s="11">
        <v>43555</v>
      </c>
      <c r="D12" s="10" t="s">
        <v>91</v>
      </c>
      <c r="E12" s="10">
        <v>2</v>
      </c>
      <c r="F12" s="9" t="s">
        <v>136</v>
      </c>
      <c r="G12" s="9" t="s">
        <v>136</v>
      </c>
      <c r="H12" s="9" t="s">
        <v>137</v>
      </c>
      <c r="I12" s="5" t="s">
        <v>138</v>
      </c>
      <c r="J12" s="5" t="s">
        <v>139</v>
      </c>
      <c r="K12" s="5" t="s">
        <v>120</v>
      </c>
      <c r="L12" s="5" t="s">
        <v>101</v>
      </c>
      <c r="M12" s="5" t="s">
        <v>157</v>
      </c>
      <c r="N12" s="5" t="s">
        <v>103</v>
      </c>
      <c r="O12">
        <v>2</v>
      </c>
      <c r="P12">
        <f>111.21+12.93</f>
        <v>124.13999999999999</v>
      </c>
      <c r="Q12" s="5" t="s">
        <v>122</v>
      </c>
      <c r="R12" s="5" t="s">
        <v>123</v>
      </c>
      <c r="S12" s="5" t="s">
        <v>125</v>
      </c>
      <c r="T12" s="5" t="s">
        <v>122</v>
      </c>
      <c r="U12" s="5" t="s">
        <v>126</v>
      </c>
      <c r="V12" s="5" t="s">
        <v>123</v>
      </c>
      <c r="W12" s="5" t="s">
        <v>157</v>
      </c>
      <c r="X12" s="11">
        <v>43531</v>
      </c>
      <c r="Y12" s="11">
        <v>43531</v>
      </c>
      <c r="Z12" s="12">
        <v>5</v>
      </c>
      <c r="AA12" s="9">
        <f>111.21+12.93</f>
        <v>124.13999999999999</v>
      </c>
      <c r="AB12">
        <v>0</v>
      </c>
      <c r="AC12" s="11">
        <v>43531</v>
      </c>
      <c r="AD12" s="6" t="s">
        <v>243</v>
      </c>
      <c r="AE12">
        <v>5</v>
      </c>
      <c r="AF12" s="6" t="s">
        <v>244</v>
      </c>
      <c r="AG12" s="9" t="s">
        <v>116</v>
      </c>
      <c r="AH12" s="11">
        <v>43565</v>
      </c>
      <c r="AI12" s="11">
        <v>43565</v>
      </c>
      <c r="AJ12" s="9"/>
      <c r="AK12" s="9"/>
      <c r="AL12" s="9"/>
      <c r="AM12" s="9"/>
      <c r="AN12" s="9"/>
      <c r="AO12" s="9"/>
    </row>
    <row r="13" spans="1:43" x14ac:dyDescent="0.25">
      <c r="A13" s="9">
        <v>2019</v>
      </c>
      <c r="B13" s="11">
        <v>43466</v>
      </c>
      <c r="C13" s="11">
        <v>43555</v>
      </c>
      <c r="D13" t="s">
        <v>91</v>
      </c>
      <c r="E13">
        <v>2</v>
      </c>
      <c r="F13" t="s">
        <v>136</v>
      </c>
      <c r="G13" t="s">
        <v>136</v>
      </c>
      <c r="H13" t="s">
        <v>137</v>
      </c>
      <c r="I13" s="5" t="s">
        <v>138</v>
      </c>
      <c r="J13" s="5" t="s">
        <v>139</v>
      </c>
      <c r="K13" s="5" t="s">
        <v>120</v>
      </c>
      <c r="L13" s="5" t="s">
        <v>102</v>
      </c>
      <c r="M13" s="5" t="s">
        <v>157</v>
      </c>
      <c r="N13" s="5" t="s">
        <v>103</v>
      </c>
      <c r="O13">
        <v>2</v>
      </c>
      <c r="P13">
        <v>440.52</v>
      </c>
      <c r="Q13" s="5" t="s">
        <v>122</v>
      </c>
      <c r="R13" s="5" t="s">
        <v>123</v>
      </c>
      <c r="S13" s="5" t="s">
        <v>125</v>
      </c>
      <c r="T13" s="5" t="s">
        <v>122</v>
      </c>
      <c r="U13" s="5" t="s">
        <v>126</v>
      </c>
      <c r="V13" s="5" t="s">
        <v>123</v>
      </c>
      <c r="W13" s="5" t="s">
        <v>157</v>
      </c>
      <c r="X13" s="11">
        <v>43531</v>
      </c>
      <c r="Y13" s="11">
        <v>43531</v>
      </c>
      <c r="Z13" s="12">
        <v>6</v>
      </c>
      <c r="AA13" s="9">
        <v>440.52</v>
      </c>
      <c r="AB13">
        <v>0</v>
      </c>
      <c r="AC13" s="11">
        <v>43531</v>
      </c>
      <c r="AD13" s="6" t="s">
        <v>243</v>
      </c>
      <c r="AE13">
        <v>6</v>
      </c>
      <c r="AF13" s="6" t="s">
        <v>244</v>
      </c>
      <c r="AG13" s="9" t="s">
        <v>116</v>
      </c>
      <c r="AH13" s="11">
        <v>43565</v>
      </c>
      <c r="AI13" s="11">
        <v>43565</v>
      </c>
      <c r="AJ13" s="9"/>
      <c r="AK13" s="9"/>
      <c r="AL13" s="9"/>
      <c r="AM13" s="9"/>
      <c r="AN13" s="9"/>
      <c r="AO13" s="9"/>
      <c r="AP13" s="9"/>
      <c r="AQ13" s="9"/>
    </row>
    <row r="14" spans="1:43" x14ac:dyDescent="0.25">
      <c r="A14" s="9">
        <v>2019</v>
      </c>
      <c r="B14" s="11">
        <v>43466</v>
      </c>
      <c r="C14" s="11">
        <v>43555</v>
      </c>
      <c r="D14" s="9" t="s">
        <v>91</v>
      </c>
      <c r="E14">
        <v>2</v>
      </c>
      <c r="F14" s="9" t="s">
        <v>136</v>
      </c>
      <c r="G14" s="9" t="s">
        <v>136</v>
      </c>
      <c r="H14" s="9" t="s">
        <v>137</v>
      </c>
      <c r="I14" s="5" t="s">
        <v>138</v>
      </c>
      <c r="J14" s="5" t="s">
        <v>139</v>
      </c>
      <c r="K14" s="5" t="s">
        <v>120</v>
      </c>
      <c r="L14" s="5" t="s">
        <v>102</v>
      </c>
      <c r="M14" s="5" t="s">
        <v>160</v>
      </c>
      <c r="N14" s="5" t="s">
        <v>103</v>
      </c>
      <c r="O14">
        <v>4</v>
      </c>
      <c r="P14">
        <f>1674.14</f>
        <v>1674.14</v>
      </c>
      <c r="Q14" s="5" t="s">
        <v>122</v>
      </c>
      <c r="R14" s="5" t="s">
        <v>123</v>
      </c>
      <c r="S14" s="5" t="s">
        <v>125</v>
      </c>
      <c r="T14" s="5" t="s">
        <v>122</v>
      </c>
      <c r="U14" s="5" t="s">
        <v>126</v>
      </c>
      <c r="V14" s="5" t="s">
        <v>123</v>
      </c>
      <c r="W14" s="5" t="s">
        <v>160</v>
      </c>
      <c r="X14" s="11">
        <v>43531</v>
      </c>
      <c r="Y14" s="11">
        <v>43531</v>
      </c>
      <c r="Z14" s="12">
        <v>7</v>
      </c>
      <c r="AA14" s="9">
        <f>1674.14</f>
        <v>1674.14</v>
      </c>
      <c r="AB14">
        <v>0</v>
      </c>
      <c r="AC14" s="11">
        <v>43486</v>
      </c>
      <c r="AD14" s="6" t="s">
        <v>243</v>
      </c>
      <c r="AE14">
        <v>7</v>
      </c>
      <c r="AF14" s="6" t="s">
        <v>244</v>
      </c>
      <c r="AG14" s="9" t="s">
        <v>116</v>
      </c>
      <c r="AH14" s="11">
        <v>43565</v>
      </c>
      <c r="AI14" s="11">
        <v>43565</v>
      </c>
      <c r="AJ14" s="9"/>
    </row>
    <row r="15" spans="1:43" x14ac:dyDescent="0.25">
      <c r="A15" s="9">
        <v>2019</v>
      </c>
      <c r="B15" s="11">
        <v>43466</v>
      </c>
      <c r="C15" s="11">
        <v>43555</v>
      </c>
      <c r="D15" s="9" t="s">
        <v>91</v>
      </c>
      <c r="E15" s="9">
        <v>2</v>
      </c>
      <c r="F15" s="9" t="s">
        <v>136</v>
      </c>
      <c r="G15" s="9" t="s">
        <v>136</v>
      </c>
      <c r="H15" s="9" t="s">
        <v>137</v>
      </c>
      <c r="I15" s="5" t="s">
        <v>138</v>
      </c>
      <c r="J15" s="5" t="s">
        <v>139</v>
      </c>
      <c r="K15" s="5" t="s">
        <v>120</v>
      </c>
      <c r="L15" s="5" t="s">
        <v>102</v>
      </c>
      <c r="M15" s="5" t="s">
        <v>162</v>
      </c>
      <c r="N15" s="5" t="s">
        <v>103</v>
      </c>
      <c r="O15" s="9">
        <v>10</v>
      </c>
      <c r="P15" s="9">
        <f>3750</f>
        <v>3750</v>
      </c>
      <c r="Q15" s="5" t="s">
        <v>122</v>
      </c>
      <c r="R15" s="5" t="s">
        <v>123</v>
      </c>
      <c r="S15" s="5" t="s">
        <v>125</v>
      </c>
      <c r="T15" s="5" t="s">
        <v>122</v>
      </c>
      <c r="U15" s="5" t="s">
        <v>126</v>
      </c>
      <c r="V15" s="5" t="s">
        <v>125</v>
      </c>
      <c r="W15" s="5" t="s">
        <v>162</v>
      </c>
      <c r="X15" s="11">
        <v>43544</v>
      </c>
      <c r="Y15" s="11">
        <v>43544</v>
      </c>
      <c r="Z15" s="12">
        <v>8</v>
      </c>
      <c r="AA15" s="9">
        <v>3750</v>
      </c>
      <c r="AB15" s="9">
        <v>0</v>
      </c>
      <c r="AC15" s="11">
        <v>43544</v>
      </c>
      <c r="AD15" s="6" t="s">
        <v>243</v>
      </c>
      <c r="AE15" s="9">
        <v>8</v>
      </c>
      <c r="AF15" s="6" t="s">
        <v>244</v>
      </c>
      <c r="AG15" s="9" t="s">
        <v>116</v>
      </c>
      <c r="AH15" s="11">
        <v>43565</v>
      </c>
      <c r="AI15" s="11">
        <v>43565</v>
      </c>
      <c r="AJ15" s="9"/>
    </row>
    <row r="16" spans="1:43" s="9" customFormat="1" x14ac:dyDescent="0.25">
      <c r="A16" s="9">
        <v>2019</v>
      </c>
      <c r="B16" s="11">
        <v>43466</v>
      </c>
      <c r="C16" s="11">
        <v>43555</v>
      </c>
      <c r="D16" s="10" t="s">
        <v>91</v>
      </c>
      <c r="E16" s="10">
        <v>2</v>
      </c>
      <c r="F16" s="9" t="s">
        <v>136</v>
      </c>
      <c r="G16" s="9" t="s">
        <v>136</v>
      </c>
      <c r="H16" s="9" t="s">
        <v>137</v>
      </c>
      <c r="I16" s="5" t="s">
        <v>138</v>
      </c>
      <c r="J16" s="5" t="s">
        <v>139</v>
      </c>
      <c r="K16" s="5" t="s">
        <v>120</v>
      </c>
      <c r="L16" s="5" t="s">
        <v>101</v>
      </c>
      <c r="M16" s="5" t="s">
        <v>140</v>
      </c>
      <c r="N16" s="5" t="s">
        <v>103</v>
      </c>
      <c r="O16" s="9">
        <v>1</v>
      </c>
      <c r="P16" s="9">
        <v>98.28</v>
      </c>
      <c r="Q16" s="5" t="s">
        <v>122</v>
      </c>
      <c r="R16" s="5" t="s">
        <v>123</v>
      </c>
      <c r="S16" s="5" t="s">
        <v>125</v>
      </c>
      <c r="T16" s="5" t="s">
        <v>122</v>
      </c>
      <c r="U16" s="5" t="s">
        <v>141</v>
      </c>
      <c r="V16" s="5" t="s">
        <v>141</v>
      </c>
      <c r="W16" s="5" t="s">
        <v>140</v>
      </c>
      <c r="X16" s="11">
        <v>43545</v>
      </c>
      <c r="Y16" s="11">
        <v>43545</v>
      </c>
      <c r="Z16" s="12">
        <v>9</v>
      </c>
      <c r="AA16" s="9">
        <v>98.28</v>
      </c>
      <c r="AB16" s="9">
        <v>0</v>
      </c>
      <c r="AC16" s="11">
        <v>43545</v>
      </c>
      <c r="AD16" s="6" t="s">
        <v>243</v>
      </c>
      <c r="AE16" s="9">
        <v>9</v>
      </c>
      <c r="AF16" s="6" t="s">
        <v>244</v>
      </c>
      <c r="AG16" s="9" t="s">
        <v>116</v>
      </c>
      <c r="AH16" s="11">
        <v>43565</v>
      </c>
      <c r="AI16" s="11">
        <v>43565</v>
      </c>
    </row>
    <row r="17" spans="1:36" s="9" customFormat="1" x14ac:dyDescent="0.25">
      <c r="A17" s="9">
        <v>2019</v>
      </c>
      <c r="B17" s="11">
        <v>43466</v>
      </c>
      <c r="C17" s="11">
        <v>43555</v>
      </c>
      <c r="D17" s="9" t="s">
        <v>91</v>
      </c>
      <c r="E17" s="9">
        <v>3</v>
      </c>
      <c r="F17" s="9" t="s">
        <v>128</v>
      </c>
      <c r="G17" s="9" t="s">
        <v>129</v>
      </c>
      <c r="H17" s="9" t="s">
        <v>128</v>
      </c>
      <c r="I17" s="10" t="s">
        <v>130</v>
      </c>
      <c r="J17" s="10" t="s">
        <v>131</v>
      </c>
      <c r="K17" s="10" t="s">
        <v>132</v>
      </c>
      <c r="L17" s="10" t="s">
        <v>101</v>
      </c>
      <c r="M17" s="10" t="s">
        <v>133</v>
      </c>
      <c r="N17" s="10" t="s">
        <v>103</v>
      </c>
      <c r="O17" s="9">
        <v>2</v>
      </c>
      <c r="P17" s="9">
        <v>181.04</v>
      </c>
      <c r="Q17" s="10" t="s">
        <v>122</v>
      </c>
      <c r="R17" s="10" t="s">
        <v>123</v>
      </c>
      <c r="S17" s="10" t="s">
        <v>125</v>
      </c>
      <c r="T17" s="10" t="s">
        <v>122</v>
      </c>
      <c r="U17" s="10" t="s">
        <v>126</v>
      </c>
      <c r="V17" s="10" t="s">
        <v>134</v>
      </c>
      <c r="W17" s="10" t="s">
        <v>133</v>
      </c>
      <c r="X17" s="11">
        <v>43550</v>
      </c>
      <c r="Y17" s="11">
        <v>54508</v>
      </c>
      <c r="Z17" s="12">
        <v>10</v>
      </c>
      <c r="AA17" s="9">
        <v>181.04</v>
      </c>
      <c r="AB17" s="9">
        <v>0</v>
      </c>
      <c r="AC17" s="11">
        <v>54508</v>
      </c>
      <c r="AD17" s="6" t="s">
        <v>243</v>
      </c>
      <c r="AE17" s="9">
        <v>10</v>
      </c>
      <c r="AF17" s="6" t="s">
        <v>244</v>
      </c>
      <c r="AG17" s="9" t="s">
        <v>116</v>
      </c>
      <c r="AH17" s="11">
        <v>43565</v>
      </c>
      <c r="AI17" s="11">
        <v>43565</v>
      </c>
    </row>
    <row r="18" spans="1:36" x14ac:dyDescent="0.25">
      <c r="A18">
        <v>2019</v>
      </c>
      <c r="B18" s="11">
        <v>43556</v>
      </c>
      <c r="C18" s="11">
        <v>43646</v>
      </c>
      <c r="D18" t="s">
        <v>91</v>
      </c>
      <c r="E18">
        <v>4</v>
      </c>
      <c r="F18" s="13" t="s">
        <v>116</v>
      </c>
      <c r="G18" s="13" t="s">
        <v>145</v>
      </c>
      <c r="H18" s="13" t="s">
        <v>116</v>
      </c>
      <c r="I18" s="5" t="s">
        <v>146</v>
      </c>
      <c r="J18" s="5" t="s">
        <v>147</v>
      </c>
      <c r="K18" s="5" t="s">
        <v>148</v>
      </c>
      <c r="L18" s="5" t="s">
        <v>101</v>
      </c>
      <c r="M18" s="5" t="s">
        <v>164</v>
      </c>
      <c r="N18" s="5" t="s">
        <v>103</v>
      </c>
      <c r="O18">
        <v>1</v>
      </c>
      <c r="P18">
        <f>43.97+62+12.93</f>
        <v>118.9</v>
      </c>
      <c r="Q18" s="5" t="s">
        <v>122</v>
      </c>
      <c r="R18" s="5" t="s">
        <v>123</v>
      </c>
      <c r="S18" s="13" t="s">
        <v>125</v>
      </c>
      <c r="T18" s="13" t="s">
        <v>122</v>
      </c>
      <c r="U18" s="13" t="s">
        <v>126</v>
      </c>
      <c r="V18" s="5" t="s">
        <v>123</v>
      </c>
      <c r="W18" s="5" t="s">
        <v>164</v>
      </c>
      <c r="X18" s="11">
        <v>43570</v>
      </c>
      <c r="Y18" s="11">
        <v>43570</v>
      </c>
      <c r="Z18">
        <v>11</v>
      </c>
      <c r="AA18" s="13">
        <f>43.97+62+12.93</f>
        <v>118.9</v>
      </c>
      <c r="AB18">
        <v>0</v>
      </c>
      <c r="AC18" s="11">
        <v>43570</v>
      </c>
      <c r="AD18" s="6" t="s">
        <v>243</v>
      </c>
      <c r="AE18">
        <v>11</v>
      </c>
      <c r="AF18" s="6" t="s">
        <v>244</v>
      </c>
      <c r="AG18" s="13" t="s">
        <v>116</v>
      </c>
      <c r="AH18" s="11">
        <v>43676</v>
      </c>
      <c r="AI18" s="11">
        <v>43676</v>
      </c>
    </row>
    <row r="19" spans="1:36" s="13" customFormat="1" x14ac:dyDescent="0.25">
      <c r="A19" s="13">
        <v>2019</v>
      </c>
      <c r="B19" s="11">
        <v>43556</v>
      </c>
      <c r="C19" s="11">
        <v>43646</v>
      </c>
      <c r="D19" s="13" t="s">
        <v>91</v>
      </c>
      <c r="E19" s="13">
        <v>4</v>
      </c>
      <c r="F19" s="13" t="s">
        <v>116</v>
      </c>
      <c r="G19" s="13" t="s">
        <v>145</v>
      </c>
      <c r="H19" s="13" t="s">
        <v>116</v>
      </c>
      <c r="I19" s="5" t="s">
        <v>146</v>
      </c>
      <c r="J19" s="5" t="s">
        <v>147</v>
      </c>
      <c r="K19" s="5" t="s">
        <v>148</v>
      </c>
      <c r="L19" s="5" t="s">
        <v>101</v>
      </c>
      <c r="M19" s="5" t="s">
        <v>166</v>
      </c>
      <c r="N19" s="5" t="s">
        <v>103</v>
      </c>
      <c r="O19" s="13">
        <v>3</v>
      </c>
      <c r="P19" s="13">
        <f>43.97+31+31+12.93</f>
        <v>118.9</v>
      </c>
      <c r="Q19" s="5" t="s">
        <v>122</v>
      </c>
      <c r="R19" s="5" t="s">
        <v>123</v>
      </c>
      <c r="S19" s="13" t="s">
        <v>125</v>
      </c>
      <c r="T19" s="13" t="s">
        <v>122</v>
      </c>
      <c r="U19" s="13" t="s">
        <v>126</v>
      </c>
      <c r="V19" s="5" t="s">
        <v>123</v>
      </c>
      <c r="W19" s="5" t="s">
        <v>166</v>
      </c>
      <c r="X19" s="11">
        <v>43580</v>
      </c>
      <c r="Y19" s="11">
        <v>43580</v>
      </c>
      <c r="Z19" s="13">
        <v>12</v>
      </c>
      <c r="AA19" s="13">
        <f>43.97+62+12.93</f>
        <v>118.9</v>
      </c>
      <c r="AB19" s="13">
        <v>0</v>
      </c>
      <c r="AC19" s="11">
        <v>43580</v>
      </c>
      <c r="AD19" s="6" t="s">
        <v>243</v>
      </c>
      <c r="AE19" s="13">
        <v>12</v>
      </c>
      <c r="AF19" s="6" t="s">
        <v>244</v>
      </c>
      <c r="AG19" s="13" t="s">
        <v>116</v>
      </c>
      <c r="AH19" s="11">
        <v>43676</v>
      </c>
      <c r="AI19" s="11">
        <v>43676</v>
      </c>
    </row>
    <row r="20" spans="1:36" s="13" customFormat="1" x14ac:dyDescent="0.25">
      <c r="A20" s="13">
        <v>2019</v>
      </c>
      <c r="B20" s="11">
        <v>43556</v>
      </c>
      <c r="C20" s="11">
        <v>43646</v>
      </c>
      <c r="D20" s="13" t="s">
        <v>91</v>
      </c>
      <c r="E20" s="13">
        <v>5</v>
      </c>
      <c r="F20" s="13" t="s">
        <v>169</v>
      </c>
      <c r="G20" s="13" t="s">
        <v>168</v>
      </c>
      <c r="H20" s="13" t="s">
        <v>169</v>
      </c>
      <c r="I20" s="5" t="s">
        <v>172</v>
      </c>
      <c r="J20" s="5" t="s">
        <v>170</v>
      </c>
      <c r="K20" s="5" t="s">
        <v>171</v>
      </c>
      <c r="L20" s="5" t="s">
        <v>101</v>
      </c>
      <c r="M20" s="5" t="s">
        <v>173</v>
      </c>
      <c r="N20" s="5" t="s">
        <v>103</v>
      </c>
      <c r="O20" s="13">
        <v>2</v>
      </c>
      <c r="P20" s="13">
        <f>43.97+12.93</f>
        <v>56.9</v>
      </c>
      <c r="Q20" s="5" t="s">
        <v>122</v>
      </c>
      <c r="R20" s="5" t="s">
        <v>123</v>
      </c>
      <c r="S20" s="13" t="s">
        <v>125</v>
      </c>
      <c r="T20" s="13" t="s">
        <v>122</v>
      </c>
      <c r="U20" s="13" t="s">
        <v>126</v>
      </c>
      <c r="V20" s="5" t="s">
        <v>174</v>
      </c>
      <c r="W20" s="5" t="s">
        <v>173</v>
      </c>
      <c r="X20" s="11">
        <v>43609</v>
      </c>
      <c r="Y20" s="11">
        <v>43609</v>
      </c>
      <c r="Z20" s="13">
        <v>13</v>
      </c>
      <c r="AA20" s="13">
        <f>43.97+12.93</f>
        <v>56.9</v>
      </c>
      <c r="AB20" s="13">
        <v>0</v>
      </c>
      <c r="AC20" s="11">
        <v>43609</v>
      </c>
      <c r="AD20" s="6" t="s">
        <v>243</v>
      </c>
      <c r="AE20" s="13">
        <v>13</v>
      </c>
      <c r="AF20" s="6" t="s">
        <v>244</v>
      </c>
      <c r="AG20" s="13" t="s">
        <v>116</v>
      </c>
      <c r="AH20" s="11">
        <v>43676</v>
      </c>
      <c r="AI20" s="11">
        <v>43676</v>
      </c>
    </row>
    <row r="21" spans="1:36" s="13" customFormat="1" x14ac:dyDescent="0.25">
      <c r="A21" s="13">
        <v>2019</v>
      </c>
      <c r="B21" s="11">
        <v>43556</v>
      </c>
      <c r="C21" s="11">
        <v>43646</v>
      </c>
      <c r="D21" s="13" t="s">
        <v>91</v>
      </c>
      <c r="E21" s="13">
        <v>9</v>
      </c>
      <c r="F21" s="13" t="s">
        <v>177</v>
      </c>
      <c r="G21" s="13" t="s">
        <v>176</v>
      </c>
      <c r="H21" s="13" t="s">
        <v>177</v>
      </c>
      <c r="I21" s="5" t="s">
        <v>178</v>
      </c>
      <c r="J21" s="5" t="s">
        <v>179</v>
      </c>
      <c r="K21" s="5" t="s">
        <v>180</v>
      </c>
      <c r="L21" s="5" t="s">
        <v>101</v>
      </c>
      <c r="M21" s="5" t="s">
        <v>181</v>
      </c>
      <c r="N21" s="5" t="s">
        <v>103</v>
      </c>
      <c r="O21" s="13">
        <v>1</v>
      </c>
      <c r="P21" s="13">
        <f>43.97+12.93</f>
        <v>56.9</v>
      </c>
      <c r="Q21" s="5" t="s">
        <v>122</v>
      </c>
      <c r="R21" s="5" t="s">
        <v>123</v>
      </c>
      <c r="S21" s="13" t="s">
        <v>125</v>
      </c>
      <c r="T21" s="13" t="s">
        <v>122</v>
      </c>
      <c r="U21" s="13" t="s">
        <v>126</v>
      </c>
      <c r="V21" s="5" t="s">
        <v>123</v>
      </c>
      <c r="W21" s="5" t="s">
        <v>181</v>
      </c>
      <c r="X21" s="11">
        <v>43620</v>
      </c>
      <c r="Y21" s="11">
        <v>43620</v>
      </c>
      <c r="Z21" s="13">
        <v>14</v>
      </c>
      <c r="AA21" s="13">
        <f>43.97+12.93</f>
        <v>56.9</v>
      </c>
      <c r="AB21" s="13">
        <v>0</v>
      </c>
      <c r="AC21" s="11">
        <v>43620</v>
      </c>
      <c r="AD21" s="6" t="s">
        <v>243</v>
      </c>
      <c r="AE21" s="13">
        <v>14</v>
      </c>
      <c r="AF21" s="6" t="s">
        <v>244</v>
      </c>
      <c r="AG21" s="13" t="s">
        <v>116</v>
      </c>
      <c r="AH21" s="11">
        <v>43676</v>
      </c>
      <c r="AI21" s="11">
        <v>43676</v>
      </c>
    </row>
    <row r="22" spans="1:36" s="13" customFormat="1" x14ac:dyDescent="0.25">
      <c r="A22" s="13">
        <v>2019</v>
      </c>
      <c r="B22" s="11">
        <v>43556</v>
      </c>
      <c r="C22" s="11">
        <v>43646</v>
      </c>
      <c r="D22" s="13" t="s">
        <v>91</v>
      </c>
      <c r="E22" s="13">
        <v>9</v>
      </c>
      <c r="F22" s="13" t="s">
        <v>177</v>
      </c>
      <c r="G22" s="13" t="s">
        <v>183</v>
      </c>
      <c r="H22" s="13" t="s">
        <v>177</v>
      </c>
      <c r="I22" s="5" t="s">
        <v>184</v>
      </c>
      <c r="J22" s="5" t="s">
        <v>185</v>
      </c>
      <c r="K22" s="5" t="s">
        <v>153</v>
      </c>
      <c r="L22" s="5" t="s">
        <v>101</v>
      </c>
      <c r="M22" s="5" t="s">
        <v>186</v>
      </c>
      <c r="N22" s="5" t="s">
        <v>103</v>
      </c>
      <c r="O22" s="13">
        <v>2</v>
      </c>
      <c r="P22" s="13">
        <f>12.93+43.97</f>
        <v>56.9</v>
      </c>
      <c r="Q22" s="5" t="s">
        <v>122</v>
      </c>
      <c r="R22" s="5" t="s">
        <v>123</v>
      </c>
      <c r="S22" s="13" t="s">
        <v>125</v>
      </c>
      <c r="T22" s="13" t="s">
        <v>122</v>
      </c>
      <c r="U22" s="13" t="s">
        <v>126</v>
      </c>
      <c r="V22" s="5" t="s">
        <v>123</v>
      </c>
      <c r="W22" s="5" t="s">
        <v>186</v>
      </c>
      <c r="X22" s="11">
        <v>43730</v>
      </c>
      <c r="Y22" s="11">
        <v>43730</v>
      </c>
      <c r="Z22" s="13">
        <v>15</v>
      </c>
      <c r="AA22" s="13">
        <f>43.97+12.93</f>
        <v>56.9</v>
      </c>
      <c r="AB22" s="13">
        <v>0</v>
      </c>
      <c r="AC22" s="11">
        <v>43730</v>
      </c>
      <c r="AD22" s="6" t="s">
        <v>243</v>
      </c>
      <c r="AE22" s="13">
        <v>15</v>
      </c>
      <c r="AF22" s="6" t="s">
        <v>244</v>
      </c>
      <c r="AG22" s="13" t="s">
        <v>116</v>
      </c>
      <c r="AH22" s="11">
        <v>43676</v>
      </c>
      <c r="AI22" s="11">
        <v>43676</v>
      </c>
    </row>
    <row r="23" spans="1:36" s="13" customFormat="1" x14ac:dyDescent="0.25">
      <c r="A23" s="13">
        <v>2019</v>
      </c>
      <c r="B23" s="11">
        <v>43556</v>
      </c>
      <c r="C23" s="11">
        <v>43646</v>
      </c>
      <c r="D23" s="13" t="s">
        <v>91</v>
      </c>
      <c r="E23" s="13">
        <v>2</v>
      </c>
      <c r="F23" s="13" t="s">
        <v>136</v>
      </c>
      <c r="G23" s="13" t="s">
        <v>136</v>
      </c>
      <c r="H23" s="13" t="s">
        <v>137</v>
      </c>
      <c r="I23" s="5" t="s">
        <v>138</v>
      </c>
      <c r="J23" s="5" t="s">
        <v>139</v>
      </c>
      <c r="K23" s="5" t="s">
        <v>120</v>
      </c>
      <c r="L23" s="5" t="s">
        <v>102</v>
      </c>
      <c r="M23" s="5" t="s">
        <v>188</v>
      </c>
      <c r="N23" s="5" t="s">
        <v>103</v>
      </c>
      <c r="O23" s="13">
        <v>35</v>
      </c>
      <c r="P23" s="13">
        <v>3670</v>
      </c>
      <c r="Q23" s="5" t="s">
        <v>122</v>
      </c>
      <c r="R23" s="5" t="s">
        <v>123</v>
      </c>
      <c r="S23" s="13" t="s">
        <v>125</v>
      </c>
      <c r="T23" s="13" t="s">
        <v>122</v>
      </c>
      <c r="U23" s="13" t="s">
        <v>126</v>
      </c>
      <c r="V23" s="5" t="s">
        <v>125</v>
      </c>
      <c r="W23" s="5" t="s">
        <v>188</v>
      </c>
      <c r="X23" s="11">
        <v>43645</v>
      </c>
      <c r="Y23" s="11">
        <v>43645</v>
      </c>
      <c r="Z23" s="13">
        <v>16</v>
      </c>
      <c r="AA23" s="13">
        <v>3670</v>
      </c>
      <c r="AB23" s="13">
        <v>0</v>
      </c>
      <c r="AC23" s="11">
        <v>43645</v>
      </c>
      <c r="AD23" s="6" t="s">
        <v>243</v>
      </c>
      <c r="AE23" s="13">
        <v>16</v>
      </c>
      <c r="AF23" s="6" t="s">
        <v>244</v>
      </c>
      <c r="AG23" s="13" t="s">
        <v>116</v>
      </c>
      <c r="AH23" s="11">
        <v>43676</v>
      </c>
      <c r="AI23" s="11">
        <v>43676</v>
      </c>
    </row>
    <row r="24" spans="1:36" x14ac:dyDescent="0.25">
      <c r="A24" s="14">
        <v>2019</v>
      </c>
      <c r="B24" s="11">
        <v>43647</v>
      </c>
      <c r="C24" s="11">
        <v>43738</v>
      </c>
      <c r="D24" s="14" t="s">
        <v>91</v>
      </c>
      <c r="E24" s="14">
        <v>2</v>
      </c>
      <c r="F24" s="14" t="s">
        <v>136</v>
      </c>
      <c r="G24" s="14" t="s">
        <v>136</v>
      </c>
      <c r="H24" s="14" t="s">
        <v>137</v>
      </c>
      <c r="I24" s="5" t="s">
        <v>138</v>
      </c>
      <c r="J24" s="5" t="s">
        <v>139</v>
      </c>
      <c r="K24" s="5" t="s">
        <v>120</v>
      </c>
      <c r="L24" s="5" t="s">
        <v>101</v>
      </c>
      <c r="M24" s="5" t="s">
        <v>190</v>
      </c>
      <c r="N24" s="5" t="s">
        <v>103</v>
      </c>
      <c r="O24" s="14">
        <v>3</v>
      </c>
      <c r="P24" s="14">
        <v>170.69</v>
      </c>
      <c r="Q24" s="5" t="s">
        <v>122</v>
      </c>
      <c r="R24" s="5" t="s">
        <v>123</v>
      </c>
      <c r="S24" s="14" t="s">
        <v>125</v>
      </c>
      <c r="T24" s="14" t="s">
        <v>122</v>
      </c>
      <c r="U24" s="14" t="s">
        <v>126</v>
      </c>
      <c r="V24" s="5" t="s">
        <v>123</v>
      </c>
      <c r="W24" s="5" t="s">
        <v>191</v>
      </c>
      <c r="X24" s="11">
        <v>43698</v>
      </c>
      <c r="Y24" s="11">
        <v>43698</v>
      </c>
      <c r="Z24" s="14">
        <v>1</v>
      </c>
      <c r="AA24" s="14">
        <v>170.69</v>
      </c>
      <c r="AB24" s="14">
        <v>0</v>
      </c>
      <c r="AC24" s="11">
        <v>43698</v>
      </c>
      <c r="AD24" s="6" t="s">
        <v>243</v>
      </c>
      <c r="AE24" s="14">
        <v>1</v>
      </c>
      <c r="AF24" s="6" t="s">
        <v>244</v>
      </c>
      <c r="AG24" s="14" t="s">
        <v>116</v>
      </c>
      <c r="AH24" s="11">
        <v>43768</v>
      </c>
      <c r="AI24" s="11">
        <v>43777</v>
      </c>
      <c r="AJ24" s="14"/>
    </row>
    <row r="25" spans="1:36" x14ac:dyDescent="0.25">
      <c r="A25" s="14">
        <v>2019</v>
      </c>
      <c r="B25" s="11">
        <v>43647</v>
      </c>
      <c r="C25" s="11">
        <v>43738</v>
      </c>
      <c r="D25" s="14" t="s">
        <v>91</v>
      </c>
      <c r="E25" s="14">
        <v>9</v>
      </c>
      <c r="F25" s="14" t="s">
        <v>177</v>
      </c>
      <c r="G25" s="14" t="s">
        <v>176</v>
      </c>
      <c r="H25" s="14" t="s">
        <v>177</v>
      </c>
      <c r="I25" s="5" t="s">
        <v>192</v>
      </c>
      <c r="J25" s="5" t="s">
        <v>193</v>
      </c>
      <c r="K25" s="5" t="s">
        <v>194</v>
      </c>
      <c r="L25" s="5" t="s">
        <v>101</v>
      </c>
      <c r="M25" s="5" t="s">
        <v>195</v>
      </c>
      <c r="N25" s="5" t="s">
        <v>103</v>
      </c>
      <c r="O25" s="14">
        <v>1</v>
      </c>
      <c r="P25" s="14">
        <f>31+43.97+12.93</f>
        <v>87.9</v>
      </c>
      <c r="Q25" s="5" t="s">
        <v>122</v>
      </c>
      <c r="R25" s="5" t="s">
        <v>123</v>
      </c>
      <c r="S25" s="14" t="s">
        <v>125</v>
      </c>
      <c r="T25" s="14" t="s">
        <v>122</v>
      </c>
      <c r="U25" s="14" t="s">
        <v>126</v>
      </c>
      <c r="V25" s="5" t="s">
        <v>123</v>
      </c>
      <c r="W25" s="5" t="s">
        <v>195</v>
      </c>
      <c r="X25" s="11">
        <v>43712</v>
      </c>
      <c r="Y25" s="11">
        <v>43712</v>
      </c>
      <c r="Z25" s="14">
        <v>2</v>
      </c>
      <c r="AA25" s="14">
        <f>31+43.97+12.93</f>
        <v>87.9</v>
      </c>
      <c r="AB25" s="14">
        <v>0</v>
      </c>
      <c r="AC25" s="11">
        <v>43712</v>
      </c>
      <c r="AD25" s="6" t="s">
        <v>243</v>
      </c>
      <c r="AE25" s="14">
        <v>2</v>
      </c>
      <c r="AF25" s="6" t="s">
        <v>244</v>
      </c>
      <c r="AG25" s="14" t="s">
        <v>116</v>
      </c>
      <c r="AH25" s="11">
        <v>43768</v>
      </c>
      <c r="AI25" s="11">
        <v>43777</v>
      </c>
      <c r="AJ25" s="14"/>
    </row>
    <row r="26" spans="1:36" x14ac:dyDescent="0.25">
      <c r="A26" s="14">
        <v>2019</v>
      </c>
      <c r="B26" s="11">
        <v>43647</v>
      </c>
      <c r="C26" s="11">
        <v>43738</v>
      </c>
      <c r="D26" s="14" t="s">
        <v>91</v>
      </c>
      <c r="E26" s="14">
        <v>9</v>
      </c>
      <c r="F26" s="14" t="s">
        <v>177</v>
      </c>
      <c r="G26" s="14" t="s">
        <v>176</v>
      </c>
      <c r="H26" s="14" t="s">
        <v>177</v>
      </c>
      <c r="I26" s="5" t="s">
        <v>178</v>
      </c>
      <c r="J26" s="5" t="s">
        <v>179</v>
      </c>
      <c r="K26" s="5" t="s">
        <v>180</v>
      </c>
      <c r="L26" s="5" t="s">
        <v>101</v>
      </c>
      <c r="M26" s="5" t="s">
        <v>190</v>
      </c>
      <c r="N26" s="5" t="s">
        <v>103</v>
      </c>
      <c r="O26" s="14">
        <v>3</v>
      </c>
      <c r="P26" s="14">
        <f>12.93+43.97</f>
        <v>56.9</v>
      </c>
      <c r="Q26" s="5" t="s">
        <v>122</v>
      </c>
      <c r="R26" s="5" t="s">
        <v>123</v>
      </c>
      <c r="S26" s="14" t="s">
        <v>125</v>
      </c>
      <c r="T26" s="14" t="s">
        <v>122</v>
      </c>
      <c r="U26" s="14" t="s">
        <v>126</v>
      </c>
      <c r="V26" s="5" t="s">
        <v>123</v>
      </c>
      <c r="W26" s="5" t="s">
        <v>191</v>
      </c>
      <c r="X26" s="11">
        <v>43698</v>
      </c>
      <c r="Y26" s="11">
        <v>43698</v>
      </c>
      <c r="Z26" s="14">
        <v>3</v>
      </c>
      <c r="AA26" s="14">
        <f>12.93+43.97</f>
        <v>56.9</v>
      </c>
      <c r="AB26" s="14">
        <v>0</v>
      </c>
      <c r="AC26" s="11">
        <v>43698</v>
      </c>
      <c r="AD26" s="6" t="s">
        <v>243</v>
      </c>
      <c r="AE26" s="14">
        <v>3</v>
      </c>
      <c r="AF26" s="6" t="s">
        <v>244</v>
      </c>
      <c r="AG26" s="14" t="s">
        <v>116</v>
      </c>
      <c r="AH26" s="11">
        <v>43768</v>
      </c>
      <c r="AI26" s="11">
        <v>43777</v>
      </c>
      <c r="AJ26" s="14"/>
    </row>
    <row r="27" spans="1:36" x14ac:dyDescent="0.25">
      <c r="A27" s="14">
        <v>2019</v>
      </c>
      <c r="B27" s="11">
        <v>43647</v>
      </c>
      <c r="C27" s="11">
        <v>43738</v>
      </c>
      <c r="D27" s="14" t="s">
        <v>91</v>
      </c>
      <c r="E27" s="14">
        <v>9</v>
      </c>
      <c r="F27" s="14" t="s">
        <v>177</v>
      </c>
      <c r="G27" s="14" t="s">
        <v>183</v>
      </c>
      <c r="H27" s="14" t="s">
        <v>177</v>
      </c>
      <c r="I27" s="5" t="s">
        <v>184</v>
      </c>
      <c r="J27" s="5" t="s">
        <v>185</v>
      </c>
      <c r="K27" s="5" t="s">
        <v>153</v>
      </c>
      <c r="L27" s="5" t="s">
        <v>101</v>
      </c>
      <c r="M27" s="5" t="s">
        <v>196</v>
      </c>
      <c r="N27" s="5" t="s">
        <v>103</v>
      </c>
      <c r="O27" s="14">
        <v>2</v>
      </c>
      <c r="P27" s="14">
        <f>31+25+111.21+12.93</f>
        <v>180.14</v>
      </c>
      <c r="Q27" s="5" t="s">
        <v>122</v>
      </c>
      <c r="R27" s="5" t="s">
        <v>123</v>
      </c>
      <c r="S27" s="14" t="s">
        <v>125</v>
      </c>
      <c r="T27" s="14" t="s">
        <v>122</v>
      </c>
      <c r="U27" s="14" t="s">
        <v>126</v>
      </c>
      <c r="V27" s="5" t="s">
        <v>123</v>
      </c>
      <c r="W27" s="5" t="s">
        <v>196</v>
      </c>
      <c r="X27" s="11">
        <v>43693</v>
      </c>
      <c r="Y27" s="11">
        <v>43693</v>
      </c>
      <c r="Z27" s="14">
        <v>4</v>
      </c>
      <c r="AA27" s="14">
        <f>31+25+111.21+12.93</f>
        <v>180.14</v>
      </c>
      <c r="AB27" s="14">
        <v>0</v>
      </c>
      <c r="AC27" s="11">
        <v>43693</v>
      </c>
      <c r="AD27" s="6" t="s">
        <v>243</v>
      </c>
      <c r="AE27" s="14">
        <v>4</v>
      </c>
      <c r="AF27" s="6" t="s">
        <v>244</v>
      </c>
      <c r="AG27" s="14" t="s">
        <v>116</v>
      </c>
      <c r="AH27" s="11">
        <v>43768</v>
      </c>
      <c r="AI27" s="11">
        <v>43777</v>
      </c>
      <c r="AJ27" s="14"/>
    </row>
    <row r="28" spans="1:36" x14ac:dyDescent="0.25">
      <c r="A28" s="14">
        <v>2019</v>
      </c>
      <c r="B28" s="11">
        <v>43647</v>
      </c>
      <c r="C28" s="11">
        <v>43738</v>
      </c>
      <c r="D28" s="14" t="s">
        <v>91</v>
      </c>
      <c r="E28" s="7">
        <v>4</v>
      </c>
      <c r="F28" s="14" t="s">
        <v>116</v>
      </c>
      <c r="G28" s="14" t="s">
        <v>145</v>
      </c>
      <c r="H28" s="14" t="s">
        <v>116</v>
      </c>
      <c r="I28" s="5" t="s">
        <v>146</v>
      </c>
      <c r="J28" s="5" t="s">
        <v>147</v>
      </c>
      <c r="K28" s="5" t="s">
        <v>148</v>
      </c>
      <c r="L28" s="5" t="s">
        <v>101</v>
      </c>
      <c r="M28" s="5" t="s">
        <v>197</v>
      </c>
      <c r="N28" s="5" t="s">
        <v>103</v>
      </c>
      <c r="O28" s="7">
        <v>3</v>
      </c>
      <c r="P28" s="14">
        <f>43.97+12.93</f>
        <v>56.9</v>
      </c>
      <c r="Q28" s="5" t="s">
        <v>122</v>
      </c>
      <c r="R28" s="5" t="s">
        <v>123</v>
      </c>
      <c r="S28" s="14" t="s">
        <v>125</v>
      </c>
      <c r="T28" s="14" t="s">
        <v>122</v>
      </c>
      <c r="U28" s="14" t="s">
        <v>126</v>
      </c>
      <c r="V28" s="5" t="s">
        <v>123</v>
      </c>
      <c r="W28" s="5" t="s">
        <v>197</v>
      </c>
      <c r="X28" s="11">
        <v>43697</v>
      </c>
      <c r="Y28" s="11">
        <v>43697</v>
      </c>
      <c r="Z28" s="7">
        <v>5</v>
      </c>
      <c r="AA28" s="14">
        <f>43.97+12.93</f>
        <v>56.9</v>
      </c>
      <c r="AB28" s="7">
        <v>0</v>
      </c>
      <c r="AC28" s="11">
        <v>43697</v>
      </c>
      <c r="AD28" s="6" t="s">
        <v>243</v>
      </c>
      <c r="AE28" s="14">
        <v>5</v>
      </c>
      <c r="AF28" s="6" t="s">
        <v>244</v>
      </c>
      <c r="AG28" s="14" t="s">
        <v>116</v>
      </c>
      <c r="AH28" s="11">
        <v>43768</v>
      </c>
      <c r="AI28" s="11">
        <v>43777</v>
      </c>
      <c r="AJ28" s="14"/>
    </row>
    <row r="29" spans="1:36" x14ac:dyDescent="0.25">
      <c r="A29" s="14">
        <v>2019</v>
      </c>
      <c r="B29" s="11">
        <v>43647</v>
      </c>
      <c r="C29" s="11">
        <v>43738</v>
      </c>
      <c r="D29" s="14" t="s">
        <v>91</v>
      </c>
      <c r="E29" s="14">
        <v>8</v>
      </c>
      <c r="F29" s="14" t="s">
        <v>198</v>
      </c>
      <c r="G29" s="14" t="s">
        <v>199</v>
      </c>
      <c r="H29" s="14" t="s">
        <v>198</v>
      </c>
      <c r="I29" s="5" t="s">
        <v>200</v>
      </c>
      <c r="J29" s="5" t="s">
        <v>201</v>
      </c>
      <c r="K29" s="5" t="s">
        <v>171</v>
      </c>
      <c r="L29" s="5" t="s">
        <v>101</v>
      </c>
      <c r="M29" s="5" t="s">
        <v>202</v>
      </c>
      <c r="N29" s="5" t="s">
        <v>103</v>
      </c>
      <c r="O29" s="14">
        <v>5</v>
      </c>
      <c r="P29" s="5">
        <f>12.93+43.97</f>
        <v>56.9</v>
      </c>
      <c r="Q29" s="5" t="s">
        <v>122</v>
      </c>
      <c r="R29" s="5" t="s">
        <v>123</v>
      </c>
      <c r="S29" s="14" t="s">
        <v>125</v>
      </c>
      <c r="T29" s="14" t="s">
        <v>122</v>
      </c>
      <c r="U29" s="14" t="s">
        <v>126</v>
      </c>
      <c r="V29" s="5" t="s">
        <v>123</v>
      </c>
      <c r="W29" s="5" t="s">
        <v>202</v>
      </c>
      <c r="X29" s="11">
        <v>43691</v>
      </c>
      <c r="Y29" s="11">
        <v>43691</v>
      </c>
      <c r="Z29" s="14">
        <v>6</v>
      </c>
      <c r="AA29" s="5">
        <f>12.93+43.97</f>
        <v>56.9</v>
      </c>
      <c r="AB29" s="14">
        <v>0</v>
      </c>
      <c r="AC29" s="11">
        <v>43691</v>
      </c>
      <c r="AD29" s="6" t="s">
        <v>243</v>
      </c>
      <c r="AE29" s="14">
        <v>6</v>
      </c>
      <c r="AF29" s="6" t="s">
        <v>244</v>
      </c>
      <c r="AG29" s="14" t="s">
        <v>116</v>
      </c>
      <c r="AH29" s="11">
        <v>43768</v>
      </c>
      <c r="AI29" s="11">
        <v>43777</v>
      </c>
      <c r="AJ29" s="14"/>
    </row>
    <row r="30" spans="1:36" x14ac:dyDescent="0.25">
      <c r="A30" s="14">
        <v>2019</v>
      </c>
      <c r="B30" s="11">
        <v>43647</v>
      </c>
      <c r="C30" s="11">
        <v>43738</v>
      </c>
      <c r="D30" s="14" t="s">
        <v>91</v>
      </c>
      <c r="E30" s="14">
        <v>9</v>
      </c>
      <c r="F30" s="14" t="s">
        <v>177</v>
      </c>
      <c r="G30" s="14" t="s">
        <v>176</v>
      </c>
      <c r="H30" s="14" t="s">
        <v>177</v>
      </c>
      <c r="I30" s="5" t="s">
        <v>203</v>
      </c>
      <c r="J30" s="5" t="s">
        <v>204</v>
      </c>
      <c r="K30" s="5" t="s">
        <v>171</v>
      </c>
      <c r="L30" s="5" t="s">
        <v>101</v>
      </c>
      <c r="M30" s="5" t="s">
        <v>205</v>
      </c>
      <c r="N30" s="5" t="s">
        <v>103</v>
      </c>
      <c r="O30" s="14">
        <v>1</v>
      </c>
      <c r="P30" s="14">
        <f>2513.88+43.9</f>
        <v>2557.7800000000002</v>
      </c>
      <c r="Q30" s="5" t="s">
        <v>122</v>
      </c>
      <c r="R30" s="5" t="s">
        <v>123</v>
      </c>
      <c r="S30" s="14" t="s">
        <v>125</v>
      </c>
      <c r="T30" s="14" t="s">
        <v>122</v>
      </c>
      <c r="U30" s="14" t="s">
        <v>126</v>
      </c>
      <c r="V30" s="5" t="s">
        <v>123</v>
      </c>
      <c r="W30" s="5" t="s">
        <v>205</v>
      </c>
      <c r="X30" s="11">
        <v>43731</v>
      </c>
      <c r="Y30" s="11">
        <v>43733</v>
      </c>
      <c r="Z30" s="14">
        <v>7</v>
      </c>
      <c r="AA30" s="14">
        <f>2513.88+43.9</f>
        <v>2557.7800000000002</v>
      </c>
      <c r="AB30" s="14">
        <v>0</v>
      </c>
      <c r="AC30" s="11">
        <v>43733</v>
      </c>
      <c r="AD30" s="6" t="s">
        <v>243</v>
      </c>
      <c r="AE30" s="14">
        <v>7</v>
      </c>
      <c r="AF30" s="6" t="s">
        <v>244</v>
      </c>
      <c r="AG30" s="14" t="s">
        <v>116</v>
      </c>
      <c r="AH30" s="11">
        <v>43768</v>
      </c>
      <c r="AI30" s="11">
        <v>43777</v>
      </c>
      <c r="AJ30" s="14"/>
    </row>
    <row r="31" spans="1:36" x14ac:dyDescent="0.25">
      <c r="A31" s="14">
        <v>2019</v>
      </c>
      <c r="B31" s="11">
        <v>43647</v>
      </c>
      <c r="C31" s="11">
        <v>43738</v>
      </c>
      <c r="D31" s="14" t="s">
        <v>91</v>
      </c>
      <c r="E31" s="14">
        <v>5</v>
      </c>
      <c r="F31" s="14" t="s">
        <v>169</v>
      </c>
      <c r="G31" s="14" t="s">
        <v>206</v>
      </c>
      <c r="H31" s="14" t="s">
        <v>169</v>
      </c>
      <c r="I31" s="5" t="s">
        <v>172</v>
      </c>
      <c r="J31" s="5" t="s">
        <v>170</v>
      </c>
      <c r="K31" s="5" t="s">
        <v>171</v>
      </c>
      <c r="L31" s="5" t="s">
        <v>101</v>
      </c>
      <c r="M31" s="5" t="s">
        <v>207</v>
      </c>
      <c r="N31" s="5" t="s">
        <v>103</v>
      </c>
      <c r="O31" s="14">
        <v>2</v>
      </c>
      <c r="P31" s="14">
        <f>12.93+43.97</f>
        <v>56.9</v>
      </c>
      <c r="Q31" s="5" t="s">
        <v>122</v>
      </c>
      <c r="R31" s="5" t="s">
        <v>123</v>
      </c>
      <c r="S31" s="14" t="s">
        <v>125</v>
      </c>
      <c r="T31" s="14" t="s">
        <v>122</v>
      </c>
      <c r="U31" s="14" t="s">
        <v>126</v>
      </c>
      <c r="V31" s="5" t="s">
        <v>134</v>
      </c>
      <c r="W31" s="5" t="s">
        <v>207</v>
      </c>
      <c r="X31" s="11">
        <v>43684</v>
      </c>
      <c r="Y31" s="11">
        <v>43684</v>
      </c>
      <c r="Z31" s="14">
        <v>8</v>
      </c>
      <c r="AA31" s="14">
        <f>12.93+43.97</f>
        <v>56.9</v>
      </c>
      <c r="AB31" s="14">
        <v>0</v>
      </c>
      <c r="AC31" s="11">
        <v>43684</v>
      </c>
      <c r="AD31" s="6" t="s">
        <v>243</v>
      </c>
      <c r="AE31" s="14">
        <v>8</v>
      </c>
      <c r="AF31" s="6" t="s">
        <v>244</v>
      </c>
      <c r="AG31" s="14" t="s">
        <v>116</v>
      </c>
      <c r="AH31" s="11">
        <v>43768</v>
      </c>
      <c r="AI31" s="11">
        <v>43777</v>
      </c>
      <c r="AJ31" s="14"/>
    </row>
    <row r="32" spans="1:36" x14ac:dyDescent="0.25">
      <c r="A32" s="14">
        <v>2019</v>
      </c>
      <c r="B32" s="11">
        <v>43647</v>
      </c>
      <c r="C32" s="11">
        <v>43738</v>
      </c>
      <c r="D32" s="14" t="s">
        <v>91</v>
      </c>
      <c r="E32" s="14">
        <v>3</v>
      </c>
      <c r="F32" s="14" t="s">
        <v>128</v>
      </c>
      <c r="G32" s="14" t="s">
        <v>208</v>
      </c>
      <c r="H32" s="14" t="s">
        <v>128</v>
      </c>
      <c r="I32" s="5" t="s">
        <v>130</v>
      </c>
      <c r="J32" s="5" t="s">
        <v>201</v>
      </c>
      <c r="K32" s="5" t="s">
        <v>132</v>
      </c>
      <c r="L32" s="5" t="s">
        <v>101</v>
      </c>
      <c r="M32" s="5" t="s">
        <v>209</v>
      </c>
      <c r="N32" s="5" t="s">
        <v>103</v>
      </c>
      <c r="O32" s="14">
        <v>16</v>
      </c>
      <c r="P32" s="14">
        <f>2221.56+62.93</f>
        <v>2284.4899999999998</v>
      </c>
      <c r="Q32" s="5" t="s">
        <v>122</v>
      </c>
      <c r="R32" s="5" t="s">
        <v>123</v>
      </c>
      <c r="S32" s="14" t="s">
        <v>125</v>
      </c>
      <c r="T32" s="14" t="s">
        <v>122</v>
      </c>
      <c r="U32" s="14" t="s">
        <v>126</v>
      </c>
      <c r="V32" s="5" t="s">
        <v>123</v>
      </c>
      <c r="W32" s="5" t="s">
        <v>209</v>
      </c>
      <c r="X32" s="11">
        <v>43700</v>
      </c>
      <c r="Y32" s="11">
        <v>43700</v>
      </c>
      <c r="Z32" s="14">
        <v>9</v>
      </c>
      <c r="AA32" s="14">
        <f>2221.56+62.93</f>
        <v>2284.4899999999998</v>
      </c>
      <c r="AB32" s="14">
        <v>0</v>
      </c>
      <c r="AC32" s="11">
        <v>43700</v>
      </c>
      <c r="AD32" s="6" t="s">
        <v>243</v>
      </c>
      <c r="AE32" s="14">
        <v>9</v>
      </c>
      <c r="AF32" s="6" t="s">
        <v>244</v>
      </c>
      <c r="AG32" s="14" t="s">
        <v>116</v>
      </c>
      <c r="AH32" s="11">
        <v>43768</v>
      </c>
      <c r="AI32" s="11">
        <v>43777</v>
      </c>
      <c r="AJ32" s="14"/>
    </row>
    <row r="33" spans="1:36" x14ac:dyDescent="0.25">
      <c r="A33" s="14">
        <v>2019</v>
      </c>
      <c r="B33" s="11">
        <v>43647</v>
      </c>
      <c r="C33" s="11">
        <v>43738</v>
      </c>
      <c r="D33" s="14" t="s">
        <v>91</v>
      </c>
      <c r="E33" s="14">
        <v>6</v>
      </c>
      <c r="F33" s="14" t="s">
        <v>210</v>
      </c>
      <c r="G33" s="14" t="s">
        <v>211</v>
      </c>
      <c r="H33" s="14" t="s">
        <v>210</v>
      </c>
      <c r="I33" s="5" t="s">
        <v>212</v>
      </c>
      <c r="J33" s="5" t="s">
        <v>213</v>
      </c>
      <c r="K33" s="5" t="s">
        <v>214</v>
      </c>
      <c r="L33" s="5" t="s">
        <v>101</v>
      </c>
      <c r="M33" s="5" t="s">
        <v>215</v>
      </c>
      <c r="N33" s="5" t="s">
        <v>103</v>
      </c>
      <c r="O33" s="14">
        <v>3</v>
      </c>
      <c r="P33" s="14">
        <f>78.45</f>
        <v>78.45</v>
      </c>
      <c r="Q33" s="5" t="s">
        <v>122</v>
      </c>
      <c r="R33" s="5" t="s">
        <v>123</v>
      </c>
      <c r="S33" s="14" t="s">
        <v>125</v>
      </c>
      <c r="T33" s="14" t="s">
        <v>122</v>
      </c>
      <c r="U33" s="14" t="s">
        <v>122</v>
      </c>
      <c r="V33" s="5" t="s">
        <v>216</v>
      </c>
      <c r="W33" s="5" t="s">
        <v>215</v>
      </c>
      <c r="X33" s="11">
        <v>43691</v>
      </c>
      <c r="Y33" s="11">
        <v>43691</v>
      </c>
      <c r="Z33" s="14">
        <v>10</v>
      </c>
      <c r="AA33" s="14">
        <f>78.45</f>
        <v>78.45</v>
      </c>
      <c r="AB33" s="14">
        <v>0</v>
      </c>
      <c r="AC33" s="11">
        <v>43691</v>
      </c>
      <c r="AD33" s="6" t="s">
        <v>243</v>
      </c>
      <c r="AE33" s="14">
        <v>10</v>
      </c>
      <c r="AF33" s="6" t="s">
        <v>244</v>
      </c>
      <c r="AG33" s="14" t="s">
        <v>116</v>
      </c>
      <c r="AH33" s="11">
        <v>43768</v>
      </c>
      <c r="AI33" s="11">
        <v>43777</v>
      </c>
      <c r="AJ33" s="14"/>
    </row>
    <row r="34" spans="1:36" x14ac:dyDescent="0.25">
      <c r="A34" s="14">
        <v>2019</v>
      </c>
      <c r="B34" s="11">
        <v>43647</v>
      </c>
      <c r="C34" s="11">
        <v>43738</v>
      </c>
      <c r="D34" s="14" t="s">
        <v>91</v>
      </c>
      <c r="E34" s="14">
        <v>9</v>
      </c>
      <c r="F34" s="14" t="s">
        <v>177</v>
      </c>
      <c r="G34" s="14" t="s">
        <v>176</v>
      </c>
      <c r="H34" s="14" t="s">
        <v>177</v>
      </c>
      <c r="I34" s="5" t="s">
        <v>203</v>
      </c>
      <c r="J34" s="5" t="s">
        <v>204</v>
      </c>
      <c r="K34" s="5" t="s">
        <v>171</v>
      </c>
      <c r="L34" s="5" t="s">
        <v>101</v>
      </c>
      <c r="M34" s="5" t="s">
        <v>205</v>
      </c>
      <c r="N34" s="5" t="s">
        <v>103</v>
      </c>
      <c r="O34" s="14">
        <v>1</v>
      </c>
      <c r="P34" s="14">
        <f>168.1+201.72</f>
        <v>369.82</v>
      </c>
      <c r="Q34" s="5" t="s">
        <v>122</v>
      </c>
      <c r="R34" s="5" t="s">
        <v>123</v>
      </c>
      <c r="S34" s="14" t="s">
        <v>125</v>
      </c>
      <c r="T34" s="14" t="s">
        <v>122</v>
      </c>
      <c r="U34" s="14" t="s">
        <v>126</v>
      </c>
      <c r="V34" s="5" t="s">
        <v>123</v>
      </c>
      <c r="W34" s="5" t="s">
        <v>205</v>
      </c>
      <c r="X34" s="11">
        <v>43734</v>
      </c>
      <c r="Y34" s="11">
        <v>43734</v>
      </c>
      <c r="Z34" s="14">
        <v>11</v>
      </c>
      <c r="AA34" s="14">
        <f>168.1+201.72</f>
        <v>369.82</v>
      </c>
      <c r="AB34" s="14">
        <v>0</v>
      </c>
      <c r="AC34" s="11">
        <v>43734</v>
      </c>
      <c r="AD34" s="6" t="s">
        <v>243</v>
      </c>
      <c r="AE34" s="14">
        <v>11</v>
      </c>
      <c r="AF34" s="6" t="s">
        <v>244</v>
      </c>
      <c r="AG34" s="14" t="s">
        <v>116</v>
      </c>
      <c r="AH34" s="11">
        <v>43768</v>
      </c>
      <c r="AI34" s="11">
        <v>43777</v>
      </c>
      <c r="AJ34" s="14"/>
    </row>
    <row r="35" spans="1:36" x14ac:dyDescent="0.25">
      <c r="A35" s="15">
        <v>2019</v>
      </c>
      <c r="B35" s="11">
        <v>43739</v>
      </c>
      <c r="C35" s="11">
        <v>43830</v>
      </c>
      <c r="D35" s="15" t="s">
        <v>91</v>
      </c>
      <c r="E35" s="15">
        <v>2</v>
      </c>
      <c r="F35" s="15" t="s">
        <v>136</v>
      </c>
      <c r="G35" s="15" t="s">
        <v>136</v>
      </c>
      <c r="H35" s="15" t="s">
        <v>137</v>
      </c>
      <c r="I35" s="16" t="s">
        <v>138</v>
      </c>
      <c r="J35" s="16" t="s">
        <v>139</v>
      </c>
      <c r="K35" s="16" t="s">
        <v>120</v>
      </c>
      <c r="L35" s="16" t="s">
        <v>102</v>
      </c>
      <c r="M35" s="16" t="s">
        <v>217</v>
      </c>
      <c r="N35" s="16" t="s">
        <v>103</v>
      </c>
      <c r="O35" s="15">
        <v>3</v>
      </c>
      <c r="P35" s="15">
        <v>400</v>
      </c>
      <c r="Q35" s="16" t="s">
        <v>122</v>
      </c>
      <c r="R35" s="16" t="s">
        <v>123</v>
      </c>
      <c r="S35" s="15" t="s">
        <v>125</v>
      </c>
      <c r="T35" s="15" t="s">
        <v>122</v>
      </c>
      <c r="U35" s="15" t="s">
        <v>126</v>
      </c>
      <c r="V35" s="16" t="s">
        <v>123</v>
      </c>
      <c r="W35" s="16" t="s">
        <v>217</v>
      </c>
      <c r="X35" s="11">
        <v>43788</v>
      </c>
      <c r="Y35" s="11">
        <v>43788</v>
      </c>
      <c r="Z35" s="15">
        <v>12</v>
      </c>
      <c r="AA35" s="15">
        <v>400</v>
      </c>
      <c r="AB35" s="15">
        <v>0</v>
      </c>
      <c r="AC35" s="11">
        <v>43788</v>
      </c>
      <c r="AD35" s="6" t="s">
        <v>243</v>
      </c>
      <c r="AE35" s="15">
        <v>12</v>
      </c>
      <c r="AF35" s="17" t="s">
        <v>245</v>
      </c>
      <c r="AG35" s="15" t="s">
        <v>116</v>
      </c>
      <c r="AH35" s="11">
        <v>43830</v>
      </c>
      <c r="AI35" s="11">
        <v>43861</v>
      </c>
      <c r="AJ35" s="15"/>
    </row>
    <row r="36" spans="1:36" x14ac:dyDescent="0.25">
      <c r="A36" s="15">
        <v>2019</v>
      </c>
      <c r="B36" s="11">
        <v>43739</v>
      </c>
      <c r="C36" s="11">
        <v>43830</v>
      </c>
      <c r="D36" s="15" t="s">
        <v>91</v>
      </c>
      <c r="E36" s="15">
        <v>9</v>
      </c>
      <c r="F36" s="15" t="s">
        <v>183</v>
      </c>
      <c r="G36" s="15" t="s">
        <v>183</v>
      </c>
      <c r="H36" s="15" t="s">
        <v>177</v>
      </c>
      <c r="I36" s="16" t="s">
        <v>184</v>
      </c>
      <c r="J36" s="16" t="s">
        <v>185</v>
      </c>
      <c r="K36" s="16" t="s">
        <v>153</v>
      </c>
      <c r="L36" s="16" t="s">
        <v>101</v>
      </c>
      <c r="M36" s="16" t="s">
        <v>218</v>
      </c>
      <c r="N36" s="16" t="s">
        <v>103</v>
      </c>
      <c r="O36" s="15">
        <v>2</v>
      </c>
      <c r="P36" s="15">
        <v>69.83</v>
      </c>
      <c r="Q36" s="16" t="s">
        <v>122</v>
      </c>
      <c r="R36" s="16" t="s">
        <v>123</v>
      </c>
      <c r="S36" s="15" t="s">
        <v>125</v>
      </c>
      <c r="T36" s="15" t="s">
        <v>122</v>
      </c>
      <c r="U36" s="15" t="s">
        <v>126</v>
      </c>
      <c r="V36" s="16" t="s">
        <v>123</v>
      </c>
      <c r="W36" s="16" t="s">
        <v>218</v>
      </c>
      <c r="X36" s="11">
        <v>43762</v>
      </c>
      <c r="Y36" s="11">
        <v>43762</v>
      </c>
      <c r="Z36" s="15">
        <v>13</v>
      </c>
      <c r="AA36" s="15">
        <v>69.83</v>
      </c>
      <c r="AB36" s="15">
        <v>0</v>
      </c>
      <c r="AC36" s="11">
        <v>43762</v>
      </c>
      <c r="AD36" s="6" t="s">
        <v>243</v>
      </c>
      <c r="AE36" s="15">
        <v>13</v>
      </c>
      <c r="AF36" s="6" t="s">
        <v>246</v>
      </c>
      <c r="AG36" s="15" t="s">
        <v>116</v>
      </c>
      <c r="AH36" s="11">
        <v>43830</v>
      </c>
      <c r="AI36" s="11">
        <v>43861</v>
      </c>
      <c r="AJ36" s="15"/>
    </row>
    <row r="37" spans="1:36" x14ac:dyDescent="0.25">
      <c r="A37" s="15">
        <v>2019</v>
      </c>
      <c r="B37" s="11">
        <v>43739</v>
      </c>
      <c r="C37" s="11">
        <v>43830</v>
      </c>
      <c r="D37" s="15" t="s">
        <v>91</v>
      </c>
      <c r="E37" s="15">
        <v>3</v>
      </c>
      <c r="F37" s="15" t="s">
        <v>208</v>
      </c>
      <c r="G37" s="15" t="s">
        <v>208</v>
      </c>
      <c r="H37" s="15" t="s">
        <v>128</v>
      </c>
      <c r="I37" s="16" t="s">
        <v>130</v>
      </c>
      <c r="J37" s="16" t="s">
        <v>201</v>
      </c>
      <c r="K37" s="16" t="s">
        <v>132</v>
      </c>
      <c r="L37" s="16" t="s">
        <v>101</v>
      </c>
      <c r="M37" s="16" t="s">
        <v>219</v>
      </c>
      <c r="N37" s="16" t="s">
        <v>103</v>
      </c>
      <c r="O37" s="15">
        <v>3</v>
      </c>
      <c r="P37" s="15">
        <f>15.52+43.97+111.21+25.86+62</f>
        <v>258.56</v>
      </c>
      <c r="Q37" s="16" t="s">
        <v>122</v>
      </c>
      <c r="R37" s="16" t="s">
        <v>123</v>
      </c>
      <c r="S37" s="15" t="s">
        <v>125</v>
      </c>
      <c r="T37" s="15" t="s">
        <v>122</v>
      </c>
      <c r="U37" s="15" t="s">
        <v>126</v>
      </c>
      <c r="V37" s="16" t="s">
        <v>123</v>
      </c>
      <c r="W37" s="16" t="s">
        <v>219</v>
      </c>
      <c r="X37" s="11">
        <v>43761</v>
      </c>
      <c r="Y37" s="11">
        <v>43761</v>
      </c>
      <c r="Z37" s="15">
        <v>14</v>
      </c>
      <c r="AA37" s="15">
        <f>15.52+43.97+111.21+25.86+62</f>
        <v>258.56</v>
      </c>
      <c r="AB37" s="15">
        <v>0</v>
      </c>
      <c r="AC37" s="11">
        <v>43761</v>
      </c>
      <c r="AD37" s="6" t="s">
        <v>243</v>
      </c>
      <c r="AE37" s="15">
        <v>14</v>
      </c>
      <c r="AF37" s="6" t="s">
        <v>247</v>
      </c>
      <c r="AG37" s="15" t="s">
        <v>116</v>
      </c>
      <c r="AH37" s="11">
        <v>43830</v>
      </c>
      <c r="AI37" s="11">
        <v>43861</v>
      </c>
      <c r="AJ37" s="15"/>
    </row>
    <row r="38" spans="1:36" x14ac:dyDescent="0.25">
      <c r="A38" s="15">
        <v>2019</v>
      </c>
      <c r="B38" s="11">
        <v>43739</v>
      </c>
      <c r="C38" s="11">
        <v>43830</v>
      </c>
      <c r="D38" s="15" t="s">
        <v>91</v>
      </c>
      <c r="E38" s="15">
        <v>3</v>
      </c>
      <c r="F38" s="15" t="s">
        <v>208</v>
      </c>
      <c r="G38" s="15" t="s">
        <v>208</v>
      </c>
      <c r="H38" s="15" t="s">
        <v>128</v>
      </c>
      <c r="I38" s="16" t="s">
        <v>130</v>
      </c>
      <c r="J38" s="16" t="s">
        <v>201</v>
      </c>
      <c r="K38" s="16" t="s">
        <v>132</v>
      </c>
      <c r="L38" s="16" t="s">
        <v>101</v>
      </c>
      <c r="M38" s="16" t="s">
        <v>219</v>
      </c>
      <c r="N38" s="16" t="s">
        <v>103</v>
      </c>
      <c r="O38" s="15">
        <v>2</v>
      </c>
      <c r="P38" s="15">
        <f>43.97+43.97+25.86+31</f>
        <v>144.80000000000001</v>
      </c>
      <c r="Q38" s="16" t="s">
        <v>122</v>
      </c>
      <c r="R38" s="16" t="s">
        <v>123</v>
      </c>
      <c r="S38" s="15" t="s">
        <v>125</v>
      </c>
      <c r="T38" s="15" t="s">
        <v>122</v>
      </c>
      <c r="U38" s="15" t="s">
        <v>126</v>
      </c>
      <c r="V38" s="16" t="s">
        <v>123</v>
      </c>
      <c r="W38" s="16" t="s">
        <v>219</v>
      </c>
      <c r="X38" s="11">
        <v>43803</v>
      </c>
      <c r="Y38" s="11">
        <v>43803</v>
      </c>
      <c r="Z38" s="15">
        <v>15</v>
      </c>
      <c r="AA38" s="15">
        <f>43.97+43.97+25.86+31</f>
        <v>144.80000000000001</v>
      </c>
      <c r="AB38" s="15">
        <v>0</v>
      </c>
      <c r="AC38" s="11">
        <v>43803</v>
      </c>
      <c r="AD38" s="6" t="s">
        <v>243</v>
      </c>
      <c r="AE38" s="15">
        <v>15</v>
      </c>
      <c r="AF38" s="6" t="s">
        <v>248</v>
      </c>
      <c r="AG38" s="15" t="s">
        <v>116</v>
      </c>
      <c r="AH38" s="11">
        <v>43830</v>
      </c>
      <c r="AI38" s="11">
        <v>43861</v>
      </c>
      <c r="AJ38" s="15"/>
    </row>
    <row r="39" spans="1:36" x14ac:dyDescent="0.25">
      <c r="A39" s="15">
        <v>2019</v>
      </c>
      <c r="B39" s="11">
        <v>43739</v>
      </c>
      <c r="C39" s="11">
        <v>43830</v>
      </c>
      <c r="D39" s="15" t="s">
        <v>91</v>
      </c>
      <c r="E39" s="15">
        <v>3</v>
      </c>
      <c r="F39" s="15" t="s">
        <v>208</v>
      </c>
      <c r="G39" s="15" t="s">
        <v>208</v>
      </c>
      <c r="H39" s="15" t="s">
        <v>128</v>
      </c>
      <c r="I39" s="16" t="s">
        <v>130</v>
      </c>
      <c r="J39" s="16" t="s">
        <v>201</v>
      </c>
      <c r="K39" s="16" t="s">
        <v>132</v>
      </c>
      <c r="L39" s="16" t="s">
        <v>101</v>
      </c>
      <c r="M39" s="16" t="s">
        <v>219</v>
      </c>
      <c r="N39" s="16" t="s">
        <v>103</v>
      </c>
      <c r="O39" s="15">
        <v>2</v>
      </c>
      <c r="P39" s="15">
        <v>31</v>
      </c>
      <c r="Q39" s="16" t="s">
        <v>122</v>
      </c>
      <c r="R39" s="16" t="s">
        <v>123</v>
      </c>
      <c r="S39" s="15" t="s">
        <v>125</v>
      </c>
      <c r="T39" s="15" t="s">
        <v>122</v>
      </c>
      <c r="U39" s="15" t="s">
        <v>126</v>
      </c>
      <c r="V39" s="16" t="s">
        <v>123</v>
      </c>
      <c r="W39" s="16" t="s">
        <v>219</v>
      </c>
      <c r="X39" s="11">
        <v>43803</v>
      </c>
      <c r="Y39" s="11">
        <v>43803</v>
      </c>
      <c r="Z39" s="15">
        <v>16</v>
      </c>
      <c r="AA39" s="15">
        <v>31</v>
      </c>
      <c r="AB39" s="15">
        <v>0</v>
      </c>
      <c r="AC39" s="11">
        <v>43803</v>
      </c>
      <c r="AD39" s="6" t="s">
        <v>243</v>
      </c>
      <c r="AE39" s="15">
        <v>16</v>
      </c>
      <c r="AF39" s="6" t="s">
        <v>249</v>
      </c>
      <c r="AG39" s="15" t="s">
        <v>116</v>
      </c>
      <c r="AH39" s="11">
        <v>43830</v>
      </c>
      <c r="AI39" s="11">
        <v>43861</v>
      </c>
      <c r="AJ39" s="15"/>
    </row>
    <row r="40" spans="1:36" x14ac:dyDescent="0.25">
      <c r="A40" s="15">
        <v>2019</v>
      </c>
      <c r="B40" s="11">
        <v>43739</v>
      </c>
      <c r="C40" s="11">
        <v>43830</v>
      </c>
      <c r="D40" s="15" t="s">
        <v>91</v>
      </c>
      <c r="E40" s="15">
        <v>4</v>
      </c>
      <c r="F40" s="15" t="s">
        <v>151</v>
      </c>
      <c r="G40" s="15" t="s">
        <v>151</v>
      </c>
      <c r="H40" s="15" t="s">
        <v>116</v>
      </c>
      <c r="I40" s="16" t="s">
        <v>152</v>
      </c>
      <c r="J40" s="16" t="s">
        <v>153</v>
      </c>
      <c r="K40" s="16" t="s">
        <v>154</v>
      </c>
      <c r="L40" s="16" t="s">
        <v>101</v>
      </c>
      <c r="M40" s="16" t="s">
        <v>220</v>
      </c>
      <c r="N40" s="16" t="s">
        <v>103</v>
      </c>
      <c r="O40" s="15">
        <v>1</v>
      </c>
      <c r="P40" s="15">
        <f>12.93+43.97+62</f>
        <v>118.9</v>
      </c>
      <c r="Q40" s="16" t="s">
        <v>122</v>
      </c>
      <c r="R40" s="16" t="s">
        <v>123</v>
      </c>
      <c r="S40" s="15" t="s">
        <v>125</v>
      </c>
      <c r="T40" s="15" t="s">
        <v>122</v>
      </c>
      <c r="U40" s="15" t="s">
        <v>126</v>
      </c>
      <c r="V40" s="16" t="s">
        <v>123</v>
      </c>
      <c r="W40" s="16" t="s">
        <v>220</v>
      </c>
      <c r="X40" s="11">
        <v>43815</v>
      </c>
      <c r="Y40" s="11">
        <v>43815</v>
      </c>
      <c r="Z40" s="15">
        <v>17</v>
      </c>
      <c r="AA40" s="15">
        <f>12.93+43.97+62</f>
        <v>118.9</v>
      </c>
      <c r="AB40" s="15">
        <v>0</v>
      </c>
      <c r="AC40" s="11">
        <v>43815</v>
      </c>
      <c r="AD40" s="6" t="s">
        <v>243</v>
      </c>
      <c r="AE40" s="15">
        <v>17</v>
      </c>
      <c r="AF40" s="6" t="s">
        <v>250</v>
      </c>
      <c r="AG40" s="15" t="s">
        <v>116</v>
      </c>
      <c r="AH40" s="11">
        <v>43830</v>
      </c>
      <c r="AI40" s="11">
        <v>43861</v>
      </c>
      <c r="AJ40" s="15"/>
    </row>
    <row r="41" spans="1:36" x14ac:dyDescent="0.25">
      <c r="A41" s="15">
        <v>2019</v>
      </c>
      <c r="B41" s="11">
        <v>43739</v>
      </c>
      <c r="C41" s="11">
        <v>43830</v>
      </c>
      <c r="D41" s="15" t="s">
        <v>221</v>
      </c>
      <c r="E41" s="15">
        <v>2</v>
      </c>
      <c r="F41" s="15" t="s">
        <v>222</v>
      </c>
      <c r="G41" s="15" t="s">
        <v>222</v>
      </c>
      <c r="H41" s="15" t="s">
        <v>223</v>
      </c>
      <c r="I41" s="16" t="s">
        <v>224</v>
      </c>
      <c r="J41" s="16" t="s">
        <v>225</v>
      </c>
      <c r="K41" s="16" t="s">
        <v>119</v>
      </c>
      <c r="L41" s="16" t="s">
        <v>101</v>
      </c>
      <c r="M41" s="16" t="s">
        <v>226</v>
      </c>
      <c r="N41" s="16" t="s">
        <v>103</v>
      </c>
      <c r="O41" s="15">
        <v>2</v>
      </c>
      <c r="P41" s="15">
        <f>102.59+59.48</f>
        <v>162.07</v>
      </c>
      <c r="Q41" s="16" t="s">
        <v>122</v>
      </c>
      <c r="R41" s="16" t="s">
        <v>123</v>
      </c>
      <c r="S41" s="15" t="s">
        <v>125</v>
      </c>
      <c r="T41" s="15" t="s">
        <v>122</v>
      </c>
      <c r="U41" s="15" t="s">
        <v>126</v>
      </c>
      <c r="V41" s="16" t="s">
        <v>227</v>
      </c>
      <c r="W41" s="16" t="s">
        <v>226</v>
      </c>
      <c r="X41" s="11">
        <v>43812</v>
      </c>
      <c r="Y41" s="11">
        <v>43812</v>
      </c>
      <c r="Z41" s="15">
        <v>18</v>
      </c>
      <c r="AA41" s="15">
        <f>102.59+59.48</f>
        <v>162.07</v>
      </c>
      <c r="AB41" s="15">
        <v>0</v>
      </c>
      <c r="AC41" s="11">
        <v>43812</v>
      </c>
      <c r="AD41" s="6" t="s">
        <v>243</v>
      </c>
      <c r="AE41" s="15">
        <v>18</v>
      </c>
      <c r="AF41" s="6" t="s">
        <v>251</v>
      </c>
      <c r="AG41" s="15" t="s">
        <v>116</v>
      </c>
      <c r="AH41" s="11">
        <v>43830</v>
      </c>
      <c r="AI41" s="11">
        <v>43861</v>
      </c>
      <c r="AJ41" s="15"/>
    </row>
    <row r="42" spans="1:36" x14ac:dyDescent="0.25">
      <c r="A42" s="15">
        <v>2019</v>
      </c>
      <c r="B42" s="11">
        <v>43739</v>
      </c>
      <c r="C42" s="11">
        <v>43830</v>
      </c>
      <c r="D42" s="15" t="s">
        <v>91</v>
      </c>
      <c r="E42" s="15">
        <v>9</v>
      </c>
      <c r="F42" s="15" t="s">
        <v>176</v>
      </c>
      <c r="G42" s="15" t="s">
        <v>176</v>
      </c>
      <c r="H42" s="15" t="s">
        <v>177</v>
      </c>
      <c r="I42" s="16" t="s">
        <v>178</v>
      </c>
      <c r="J42" s="16" t="s">
        <v>179</v>
      </c>
      <c r="K42" s="16" t="s">
        <v>180</v>
      </c>
      <c r="L42" s="16" t="s">
        <v>101</v>
      </c>
      <c r="M42" s="16" t="s">
        <v>228</v>
      </c>
      <c r="N42" s="16" t="s">
        <v>103</v>
      </c>
      <c r="O42" s="15">
        <v>1</v>
      </c>
      <c r="P42" s="15">
        <f>31</f>
        <v>31</v>
      </c>
      <c r="Q42" s="16" t="s">
        <v>122</v>
      </c>
      <c r="R42" s="16" t="s">
        <v>123</v>
      </c>
      <c r="S42" s="15" t="s">
        <v>125</v>
      </c>
      <c r="T42" s="15" t="s">
        <v>122</v>
      </c>
      <c r="U42" s="15" t="s">
        <v>126</v>
      </c>
      <c r="V42" s="16" t="s">
        <v>123</v>
      </c>
      <c r="W42" s="16" t="s">
        <v>228</v>
      </c>
      <c r="X42" s="11">
        <v>43735</v>
      </c>
      <c r="Y42" s="11">
        <v>43735</v>
      </c>
      <c r="Z42" s="15">
        <v>19</v>
      </c>
      <c r="AA42" s="15">
        <f>31</f>
        <v>31</v>
      </c>
      <c r="AB42" s="15">
        <v>0</v>
      </c>
      <c r="AC42" s="11">
        <v>43735</v>
      </c>
      <c r="AD42" s="6" t="s">
        <v>243</v>
      </c>
      <c r="AE42" s="15">
        <v>19</v>
      </c>
      <c r="AF42" s="17" t="s">
        <v>252</v>
      </c>
      <c r="AG42" s="15" t="s">
        <v>116</v>
      </c>
      <c r="AH42" s="11">
        <v>43830</v>
      </c>
      <c r="AI42" s="11">
        <v>43861</v>
      </c>
      <c r="AJ42" s="15"/>
    </row>
    <row r="43" spans="1:36" x14ac:dyDescent="0.25">
      <c r="A43" s="15">
        <v>2019</v>
      </c>
      <c r="B43" s="11">
        <v>43739</v>
      </c>
      <c r="C43" s="11">
        <v>43830</v>
      </c>
      <c r="D43" s="15" t="s">
        <v>91</v>
      </c>
      <c r="E43" s="15">
        <v>2</v>
      </c>
      <c r="F43" s="15" t="s">
        <v>136</v>
      </c>
      <c r="G43" s="15" t="s">
        <v>136</v>
      </c>
      <c r="H43" s="15" t="s">
        <v>137</v>
      </c>
      <c r="I43" s="16" t="s">
        <v>229</v>
      </c>
      <c r="J43" s="16" t="s">
        <v>230</v>
      </c>
      <c r="K43" s="16" t="s">
        <v>231</v>
      </c>
      <c r="L43" s="16" t="s">
        <v>101</v>
      </c>
      <c r="M43" s="16" t="s">
        <v>232</v>
      </c>
      <c r="N43" s="16" t="s">
        <v>103</v>
      </c>
      <c r="O43" s="15">
        <v>2</v>
      </c>
      <c r="P43" s="15">
        <f>82.76+12.93+67.24+43.97+67.24+43.97</f>
        <v>318.11</v>
      </c>
      <c r="Q43" s="16" t="s">
        <v>122</v>
      </c>
      <c r="R43" s="16" t="s">
        <v>123</v>
      </c>
      <c r="S43" s="15" t="s">
        <v>125</v>
      </c>
      <c r="T43" s="15" t="s">
        <v>122</v>
      </c>
      <c r="U43" s="15" t="s">
        <v>126</v>
      </c>
      <c r="V43" s="16" t="s">
        <v>123</v>
      </c>
      <c r="W43" s="16" t="s">
        <v>232</v>
      </c>
      <c r="X43" s="11">
        <v>43735</v>
      </c>
      <c r="Y43" s="11">
        <v>43735</v>
      </c>
      <c r="Z43" s="15">
        <v>20</v>
      </c>
      <c r="AA43" s="15">
        <f>82.76+12.93+67.24+43.97+67.24+43.97</f>
        <v>318.11</v>
      </c>
      <c r="AB43" s="15">
        <v>0</v>
      </c>
      <c r="AC43" s="11">
        <v>43735</v>
      </c>
      <c r="AD43" s="6" t="s">
        <v>243</v>
      </c>
      <c r="AE43" s="15">
        <v>20</v>
      </c>
      <c r="AF43" s="6" t="s">
        <v>253</v>
      </c>
      <c r="AG43" s="15" t="s">
        <v>116</v>
      </c>
      <c r="AH43" s="11">
        <v>43830</v>
      </c>
      <c r="AI43" s="11">
        <v>43861</v>
      </c>
      <c r="AJ43" s="15"/>
    </row>
    <row r="44" spans="1:36" x14ac:dyDescent="0.25">
      <c r="A44" s="15">
        <v>2019</v>
      </c>
      <c r="B44" s="11">
        <v>43739</v>
      </c>
      <c r="C44" s="11">
        <v>43830</v>
      </c>
      <c r="D44" s="15" t="s">
        <v>91</v>
      </c>
      <c r="E44" s="15">
        <v>9</v>
      </c>
      <c r="F44" s="15" t="s">
        <v>176</v>
      </c>
      <c r="G44" s="15" t="s">
        <v>176</v>
      </c>
      <c r="H44" s="15" t="s">
        <v>177</v>
      </c>
      <c r="I44" s="16" t="s">
        <v>233</v>
      </c>
      <c r="J44" s="16" t="s">
        <v>234</v>
      </c>
      <c r="K44" s="16" t="s">
        <v>235</v>
      </c>
      <c r="L44" s="16" t="s">
        <v>101</v>
      </c>
      <c r="M44" s="16" t="s">
        <v>236</v>
      </c>
      <c r="N44" s="16" t="s">
        <v>103</v>
      </c>
      <c r="O44" s="15">
        <v>1</v>
      </c>
      <c r="P44" s="15">
        <f>2513.88+43.9</f>
        <v>2557.7800000000002</v>
      </c>
      <c r="Q44" s="16" t="s">
        <v>122</v>
      </c>
      <c r="R44" s="16" t="s">
        <v>123</v>
      </c>
      <c r="S44" s="15" t="s">
        <v>125</v>
      </c>
      <c r="T44" s="15" t="s">
        <v>122</v>
      </c>
      <c r="U44" s="15" t="s">
        <v>126</v>
      </c>
      <c r="V44" s="16" t="s">
        <v>123</v>
      </c>
      <c r="W44" s="16" t="s">
        <v>236</v>
      </c>
      <c r="X44" s="11">
        <v>43747</v>
      </c>
      <c r="Y44" s="11">
        <v>43747</v>
      </c>
      <c r="Z44" s="15">
        <v>21</v>
      </c>
      <c r="AA44" s="15">
        <f>2513.88+43.9</f>
        <v>2557.7800000000002</v>
      </c>
      <c r="AB44" s="15">
        <v>0</v>
      </c>
      <c r="AC44" s="11">
        <v>43747</v>
      </c>
      <c r="AD44" s="6" t="s">
        <v>243</v>
      </c>
      <c r="AE44" s="15">
        <v>21</v>
      </c>
      <c r="AF44" s="6" t="s">
        <v>254</v>
      </c>
      <c r="AG44" s="15" t="s">
        <v>116</v>
      </c>
      <c r="AH44" s="11">
        <v>43830</v>
      </c>
      <c r="AI44" s="11">
        <v>43861</v>
      </c>
      <c r="AJ44" s="15"/>
    </row>
    <row r="45" spans="1:36" x14ac:dyDescent="0.25">
      <c r="A45" s="15">
        <v>2019</v>
      </c>
      <c r="B45" s="11">
        <v>43739</v>
      </c>
      <c r="C45" s="11">
        <v>43830</v>
      </c>
      <c r="D45" s="15" t="s">
        <v>91</v>
      </c>
      <c r="E45" s="15">
        <v>7</v>
      </c>
      <c r="F45" s="15" t="s">
        <v>237</v>
      </c>
      <c r="G45" s="15" t="s">
        <v>237</v>
      </c>
      <c r="H45" s="15" t="s">
        <v>238</v>
      </c>
      <c r="I45" s="16" t="s">
        <v>239</v>
      </c>
      <c r="J45" s="16" t="s">
        <v>240</v>
      </c>
      <c r="K45" s="16" t="s">
        <v>241</v>
      </c>
      <c r="L45" s="16" t="s">
        <v>101</v>
      </c>
      <c r="M45" s="16" t="s">
        <v>242</v>
      </c>
      <c r="N45" s="16" t="s">
        <v>103</v>
      </c>
      <c r="O45" s="15">
        <v>1</v>
      </c>
      <c r="P45" s="15">
        <v>391.3</v>
      </c>
      <c r="Q45" s="16" t="s">
        <v>122</v>
      </c>
      <c r="R45" s="16" t="s">
        <v>123</v>
      </c>
      <c r="S45" s="15" t="s">
        <v>125</v>
      </c>
      <c r="T45" s="15" t="s">
        <v>122</v>
      </c>
      <c r="U45" s="15" t="s">
        <v>126</v>
      </c>
      <c r="V45" s="16" t="s">
        <v>123</v>
      </c>
      <c r="W45" s="16" t="s">
        <v>242</v>
      </c>
      <c r="X45" s="11">
        <v>43740</v>
      </c>
      <c r="Y45" s="11">
        <v>43740</v>
      </c>
      <c r="Z45" s="15">
        <v>22</v>
      </c>
      <c r="AA45" s="15">
        <v>391.3</v>
      </c>
      <c r="AB45" s="15">
        <v>0</v>
      </c>
      <c r="AC45" s="11">
        <v>43740</v>
      </c>
      <c r="AD45" s="6" t="s">
        <v>243</v>
      </c>
      <c r="AE45" s="15">
        <v>22</v>
      </c>
      <c r="AF45" s="6" t="s">
        <v>255</v>
      </c>
      <c r="AG45" s="15" t="s">
        <v>116</v>
      </c>
      <c r="AH45" s="11">
        <v>43830</v>
      </c>
      <c r="AI45" s="11">
        <v>43861</v>
      </c>
      <c r="AJ45" s="15"/>
    </row>
    <row r="46" spans="1:36" x14ac:dyDescent="0.25">
      <c r="A46" s="15">
        <v>2019</v>
      </c>
      <c r="B46" s="11">
        <v>43739</v>
      </c>
      <c r="C46" s="11">
        <v>43830</v>
      </c>
      <c r="D46" s="15" t="s">
        <v>91</v>
      </c>
      <c r="E46" s="15">
        <v>7</v>
      </c>
      <c r="F46" s="15" t="s">
        <v>237</v>
      </c>
      <c r="G46" s="15" t="s">
        <v>237</v>
      </c>
      <c r="H46" s="15" t="s">
        <v>238</v>
      </c>
      <c r="I46" s="16" t="s">
        <v>239</v>
      </c>
      <c r="J46" s="16" t="s">
        <v>240</v>
      </c>
      <c r="K46" s="16" t="s">
        <v>241</v>
      </c>
      <c r="L46" s="16" t="s">
        <v>101</v>
      </c>
      <c r="M46" s="16" t="s">
        <v>242</v>
      </c>
      <c r="N46" s="16" t="s">
        <v>103</v>
      </c>
      <c r="O46" s="15">
        <v>1</v>
      </c>
      <c r="P46" s="15">
        <f>1256.94</f>
        <v>1256.94</v>
      </c>
      <c r="Q46" s="16" t="s">
        <v>122</v>
      </c>
      <c r="R46" s="16" t="s">
        <v>123</v>
      </c>
      <c r="S46" s="15" t="s">
        <v>125</v>
      </c>
      <c r="T46" s="15" t="s">
        <v>122</v>
      </c>
      <c r="U46" s="15" t="s">
        <v>126</v>
      </c>
      <c r="V46" s="16" t="s">
        <v>123</v>
      </c>
      <c r="W46" s="16" t="s">
        <v>242</v>
      </c>
      <c r="X46" s="11">
        <v>43746</v>
      </c>
      <c r="Y46" s="11">
        <v>43746</v>
      </c>
      <c r="Z46" s="15">
        <v>23</v>
      </c>
      <c r="AA46" s="15">
        <f>1256.94</f>
        <v>1256.94</v>
      </c>
      <c r="AB46" s="15">
        <v>0</v>
      </c>
      <c r="AC46" s="11">
        <v>43746</v>
      </c>
      <c r="AD46" s="6" t="s">
        <v>243</v>
      </c>
      <c r="AE46" s="15">
        <v>23</v>
      </c>
      <c r="AF46" s="6" t="s">
        <v>256</v>
      </c>
      <c r="AG46" s="15" t="s">
        <v>116</v>
      </c>
      <c r="AH46" s="11">
        <v>43830</v>
      </c>
      <c r="AI46" s="11">
        <v>43861</v>
      </c>
      <c r="AJ46" s="15"/>
    </row>
    <row r="47" spans="1:36" x14ac:dyDescent="0.25">
      <c r="A47" s="15">
        <v>2019</v>
      </c>
      <c r="B47" s="11">
        <v>43739</v>
      </c>
      <c r="C47" s="11">
        <v>43830</v>
      </c>
      <c r="D47" s="15" t="s">
        <v>91</v>
      </c>
      <c r="E47" s="15">
        <v>7</v>
      </c>
      <c r="F47" s="15" t="s">
        <v>237</v>
      </c>
      <c r="G47" s="15" t="s">
        <v>237</v>
      </c>
      <c r="H47" s="15" t="s">
        <v>238</v>
      </c>
      <c r="I47" s="16" t="s">
        <v>239</v>
      </c>
      <c r="J47" s="16" t="s">
        <v>240</v>
      </c>
      <c r="K47" s="16" t="s">
        <v>241</v>
      </c>
      <c r="L47" s="16" t="s">
        <v>101</v>
      </c>
      <c r="M47" s="16" t="s">
        <v>242</v>
      </c>
      <c r="N47" s="16" t="s">
        <v>103</v>
      </c>
      <c r="O47" s="15">
        <v>1</v>
      </c>
      <c r="P47" s="15">
        <f>1256.94</f>
        <v>1256.94</v>
      </c>
      <c r="Q47" s="16" t="s">
        <v>122</v>
      </c>
      <c r="R47" s="16" t="s">
        <v>123</v>
      </c>
      <c r="S47" s="15" t="s">
        <v>125</v>
      </c>
      <c r="T47" s="15" t="s">
        <v>122</v>
      </c>
      <c r="U47" s="15" t="s">
        <v>126</v>
      </c>
      <c r="V47" s="16" t="s">
        <v>123</v>
      </c>
      <c r="W47" s="16" t="s">
        <v>242</v>
      </c>
      <c r="X47" s="11">
        <v>43739</v>
      </c>
      <c r="Y47" s="11">
        <v>43739</v>
      </c>
      <c r="Z47" s="15">
        <v>24</v>
      </c>
      <c r="AA47" s="15">
        <f>1256.94</f>
        <v>1256.94</v>
      </c>
      <c r="AB47" s="15">
        <v>0</v>
      </c>
      <c r="AC47" s="11">
        <v>43739</v>
      </c>
      <c r="AD47" s="6" t="s">
        <v>243</v>
      </c>
      <c r="AE47" s="15">
        <v>24</v>
      </c>
      <c r="AF47" s="17" t="s">
        <v>257</v>
      </c>
      <c r="AG47" s="15" t="s">
        <v>116</v>
      </c>
      <c r="AH47" s="11">
        <v>43830</v>
      </c>
      <c r="AI47" s="11">
        <v>43861</v>
      </c>
      <c r="AJ47" s="15"/>
    </row>
    <row r="48" spans="1:36" x14ac:dyDescent="0.25">
      <c r="A48" s="15">
        <v>2019</v>
      </c>
      <c r="B48" s="11">
        <v>43739</v>
      </c>
      <c r="C48" s="11">
        <v>43830</v>
      </c>
      <c r="D48" s="15" t="s">
        <v>91</v>
      </c>
      <c r="E48" s="15">
        <v>9</v>
      </c>
      <c r="F48" s="15" t="s">
        <v>176</v>
      </c>
      <c r="G48" s="15" t="s">
        <v>176</v>
      </c>
      <c r="H48" s="15" t="s">
        <v>177</v>
      </c>
      <c r="I48" s="16" t="s">
        <v>233</v>
      </c>
      <c r="J48" s="16" t="s">
        <v>234</v>
      </c>
      <c r="K48" s="16" t="s">
        <v>235</v>
      </c>
      <c r="L48" s="16" t="s">
        <v>101</v>
      </c>
      <c r="M48" s="16" t="s">
        <v>236</v>
      </c>
      <c r="N48" s="16" t="s">
        <v>103</v>
      </c>
      <c r="O48" s="15">
        <v>1</v>
      </c>
      <c r="P48" s="15">
        <f>213.79+161.21</f>
        <v>375</v>
      </c>
      <c r="Q48" s="16" t="s">
        <v>122</v>
      </c>
      <c r="R48" s="16" t="s">
        <v>123</v>
      </c>
      <c r="S48" s="15" t="s">
        <v>125</v>
      </c>
      <c r="T48" s="15" t="s">
        <v>122</v>
      </c>
      <c r="U48" s="15" t="s">
        <v>126</v>
      </c>
      <c r="V48" s="16" t="s">
        <v>123</v>
      </c>
      <c r="W48" s="16" t="s">
        <v>236</v>
      </c>
      <c r="X48" s="11">
        <v>43746</v>
      </c>
      <c r="Y48" s="11">
        <v>43746</v>
      </c>
      <c r="Z48" s="15">
        <v>25</v>
      </c>
      <c r="AA48" s="15">
        <f>213.79+161.21</f>
        <v>375</v>
      </c>
      <c r="AB48" s="15">
        <v>0</v>
      </c>
      <c r="AC48" s="11">
        <v>43746</v>
      </c>
      <c r="AD48" s="6" t="s">
        <v>243</v>
      </c>
      <c r="AE48" s="15">
        <v>25</v>
      </c>
      <c r="AF48" s="6" t="s">
        <v>258</v>
      </c>
      <c r="AG48" s="15" t="s">
        <v>116</v>
      </c>
      <c r="AH48" s="11">
        <v>43830</v>
      </c>
      <c r="AI48" s="11">
        <v>43861</v>
      </c>
      <c r="AJ48" s="15"/>
    </row>
    <row r="49" spans="1:36" x14ac:dyDescent="0.25">
      <c r="A49" s="15">
        <v>2019</v>
      </c>
      <c r="B49" s="11">
        <v>43739</v>
      </c>
      <c r="C49" s="11">
        <v>43830</v>
      </c>
      <c r="D49" s="15" t="s">
        <v>91</v>
      </c>
      <c r="E49" s="15">
        <v>9</v>
      </c>
      <c r="F49" s="15" t="s">
        <v>176</v>
      </c>
      <c r="G49" s="15" t="s">
        <v>176</v>
      </c>
      <c r="H49" s="15" t="s">
        <v>177</v>
      </c>
      <c r="I49" s="16" t="s">
        <v>233</v>
      </c>
      <c r="J49" s="16" t="s">
        <v>234</v>
      </c>
      <c r="K49" s="16" t="s">
        <v>235</v>
      </c>
      <c r="L49" s="16" t="s">
        <v>101</v>
      </c>
      <c r="M49" s="16" t="s">
        <v>236</v>
      </c>
      <c r="N49" s="16" t="s">
        <v>103</v>
      </c>
      <c r="O49" s="15">
        <v>1</v>
      </c>
      <c r="P49" s="15">
        <f>3141+56.45</f>
        <v>3197.45</v>
      </c>
      <c r="Q49" s="16" t="s">
        <v>122</v>
      </c>
      <c r="R49" s="16" t="s">
        <v>123</v>
      </c>
      <c r="S49" s="15" t="s">
        <v>125</v>
      </c>
      <c r="T49" s="15" t="s">
        <v>122</v>
      </c>
      <c r="U49" s="15" t="s">
        <v>126</v>
      </c>
      <c r="V49" s="16" t="s">
        <v>123</v>
      </c>
      <c r="W49" s="16" t="s">
        <v>236</v>
      </c>
      <c r="X49" s="11">
        <v>43769</v>
      </c>
      <c r="Y49" s="11">
        <v>43769</v>
      </c>
      <c r="Z49" s="15">
        <v>26</v>
      </c>
      <c r="AA49" s="15">
        <f>3141+56.45</f>
        <v>3197.45</v>
      </c>
      <c r="AB49" s="15">
        <v>0</v>
      </c>
      <c r="AC49" s="11">
        <v>43769</v>
      </c>
      <c r="AD49" s="6" t="s">
        <v>243</v>
      </c>
      <c r="AE49" s="15">
        <v>26</v>
      </c>
      <c r="AF49" s="6" t="s">
        <v>259</v>
      </c>
      <c r="AG49" s="15" t="s">
        <v>116</v>
      </c>
      <c r="AH49" s="11">
        <v>43830</v>
      </c>
      <c r="AI49" s="11">
        <v>43861</v>
      </c>
      <c r="AJ49" s="15"/>
    </row>
  </sheetData>
  <sortState xmlns:xlrd2="http://schemas.microsoft.com/office/spreadsheetml/2017/richdata2" ref="A8:AJ17">
    <sortCondition ref="X8:X17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 D12:D17" xr:uid="{00000000-0002-0000-0000-000000000000}">
      <formula1>Hidden_13</formula1>
    </dataValidation>
    <dataValidation type="list" allowBlank="1" showErrorMessage="1" sqref="L8:L29 L35:L36 L42" xr:uid="{00000000-0002-0000-0000-000001000000}">
      <formula1>Hidden_211</formula1>
    </dataValidation>
    <dataValidation type="list" allowBlank="1" showErrorMessage="1" sqref="N8:N17" xr:uid="{00000000-0002-0000-0000-000002000000}">
      <formula1>Hidden_313</formula1>
    </dataValidation>
    <dataValidation type="list" allowBlank="1" showErrorMessage="1" sqref="D10:D11" xr:uid="{00000000-0002-0000-0000-000003000000}">
      <formula1>L</formula1>
    </dataValidation>
  </dataValidations>
  <hyperlinks>
    <hyperlink ref="AD8" r:id="rId1" display="http://jumapac.com/documentos/Transparencia/2019/Fraccion 9/NADAMANIFESTAR.pdf" xr:uid="{00000000-0004-0000-0000-000000000000}"/>
    <hyperlink ref="AD17" r:id="rId2" display="http://jumapac.com/documentos/Transparencia/2019/Fraccion 9/NADAMANIFESTAR.pdf" xr:uid="{00000000-0004-0000-0000-000001000000}"/>
    <hyperlink ref="AD16" r:id="rId3" display="http://jumapac.com/documentos/Transparencia/2019/Fraccion 9/NADAMANIFESTAR.pdf" xr:uid="{00000000-0004-0000-0000-000002000000}"/>
    <hyperlink ref="AD11" r:id="rId4" display="http://jumapac.com/documentos/Transparencia/2019/Fraccion 9/NADAMANIFESTAR.pdf" xr:uid="{00000000-0004-0000-0000-000003000000}"/>
    <hyperlink ref="AD9" r:id="rId5" display="http://jumapac.com/documentos/Transparencia/2019/Fraccion 9/NADAMANIFESTAR.pdf" xr:uid="{00000000-0004-0000-0000-000004000000}"/>
    <hyperlink ref="AD10" r:id="rId6" display="http://jumapac.com/documentos/Transparencia/2019/Fraccion 9/NADAMANIFESTAR.pdf" xr:uid="{00000000-0004-0000-0000-000005000000}"/>
    <hyperlink ref="AD12" r:id="rId7" display="http://jumapac.com/documentos/Transparencia/2019/Fraccion 9/NADAMANIFESTAR.pdf" xr:uid="{00000000-0004-0000-0000-000006000000}"/>
    <hyperlink ref="AD13" r:id="rId8" display="http://jumapac.com/documentos/Transparencia/2019/Fraccion 9/NADAMANIFESTAR.pdf" xr:uid="{00000000-0004-0000-0000-000007000000}"/>
    <hyperlink ref="AD14" r:id="rId9" display="http://jumapac.com/documentos/Transparencia/2019/Fraccion 9/NADAMANIFESTAR.pdf" xr:uid="{00000000-0004-0000-0000-000008000000}"/>
    <hyperlink ref="AD15" r:id="rId10" display="http://jumapac.com/documentos/Transparencia/2019/Fraccion 9/NADAMANIFESTAR.pdf" xr:uid="{00000000-0004-0000-0000-000009000000}"/>
    <hyperlink ref="AF8:AF16" r:id="rId11" display="http://jumapac.com/documentos/Transparencia/2019/2019 LINEAMIENTOS GENERALES EN MATERIA DE RACIONALIDAD.pdf" xr:uid="{00000000-0004-0000-0000-00000A000000}"/>
    <hyperlink ref="AF8" r:id="rId12" display="http://jumapac.com/documentos/Transparencia/2019/Fraccion 9/2019 LINEAMIENTOS GENERALES EN MATERIA DE RACIONALIDAD.pdf" xr:uid="{00000000-0004-0000-0000-00000B000000}"/>
    <hyperlink ref="AF9:AF17" r:id="rId13" display="http://jumapac.com/documentos/Transparencia/2019/Fraccion 9/2019 LINEAMIENTOS GENERALES EN MATERIA DE RACIONALIDAD.pdf" xr:uid="{00000000-0004-0000-0000-00000C000000}"/>
    <hyperlink ref="AD18" r:id="rId14" display="http://jumapac.com/documentos/Transparencia/2019/Fraccion 9/NADAMANIFESTAR.pdf" xr:uid="{00000000-0004-0000-0000-00000D000000}"/>
    <hyperlink ref="AF18" r:id="rId15" display="http://jumapac.com/documentos/Transparencia/2019/Fraccion 9/2019 LINEAMIENTOS GENERALES EN MATERIA DE RACIONALIDAD.pdf" xr:uid="{00000000-0004-0000-0000-00000E000000}"/>
    <hyperlink ref="AD19" r:id="rId16" display="http://jumapac.com/documentos/Transparencia/2019/Fraccion 9/NADAMANIFESTAR.pdf" xr:uid="{00000000-0004-0000-0000-00000F000000}"/>
    <hyperlink ref="AF19" r:id="rId17" display="http://jumapac.com/documentos/Transparencia/2019/Fraccion 9/2019 LINEAMIENTOS GENERALES EN MATERIA DE RACIONALIDAD.pdf" xr:uid="{00000000-0004-0000-0000-000010000000}"/>
    <hyperlink ref="AD20" r:id="rId18" display="http://jumapac.com/documentos/Transparencia/2019/Fraccion 9/NADAMANIFESTAR.pdf" xr:uid="{00000000-0004-0000-0000-000011000000}"/>
    <hyperlink ref="AF20" r:id="rId19" display="http://jumapac.com/documentos/Transparencia/2019/Fraccion 9/2019 LINEAMIENTOS GENERALES EN MATERIA DE RACIONALIDAD.pdf" xr:uid="{00000000-0004-0000-0000-000012000000}"/>
    <hyperlink ref="AD21" r:id="rId20" display="http://jumapac.com/documentos/Transparencia/2019/Fraccion 9/NADAMANIFESTAR.pdf" xr:uid="{00000000-0004-0000-0000-000013000000}"/>
    <hyperlink ref="AF21" r:id="rId21" display="http://jumapac.com/documentos/Transparencia/2019/Fraccion 9/2019 LINEAMIENTOS GENERALES EN MATERIA DE RACIONALIDAD.pdf" xr:uid="{00000000-0004-0000-0000-000014000000}"/>
    <hyperlink ref="AD22" r:id="rId22" display="http://jumapac.com/documentos/Transparencia/2019/Fraccion 9/NADAMANIFESTAR.pdf" xr:uid="{00000000-0004-0000-0000-000015000000}"/>
    <hyperlink ref="AF22" r:id="rId23" display="http://jumapac.com/documentos/Transparencia/2019/Fraccion 9/2019 LINEAMIENTOS GENERALES EN MATERIA DE RACIONALIDAD.pdf" xr:uid="{00000000-0004-0000-0000-000016000000}"/>
    <hyperlink ref="AD23" r:id="rId24" display="http://jumapac.com/documentos/Transparencia/2019/Fraccion 9/NADAMANIFESTAR.pdf" xr:uid="{00000000-0004-0000-0000-000017000000}"/>
    <hyperlink ref="AF23" r:id="rId25" display="http://jumapac.com/documentos/Transparencia/2019/Fraccion 9/2019 LINEAMIENTOS GENERALES EN MATERIA DE RACIONALIDAD.pdf" xr:uid="{00000000-0004-0000-0000-000018000000}"/>
    <hyperlink ref="AD24" r:id="rId26" display="http://jumapac.com/documentos/Transparencia/2019/Fraccion 9/NADAMANIFESTAR.pdf" xr:uid="{00000000-0004-0000-0000-000019000000}"/>
    <hyperlink ref="AF24" r:id="rId27" display="http://jumapac.com/documentos/Transparencia/2019/Fraccion 9/2019 LINEAMIENTOS GENERALES EN MATERIA DE RACIONALIDAD.pdf" xr:uid="{00000000-0004-0000-0000-00001A000000}"/>
    <hyperlink ref="AD25" r:id="rId28" display="http://jumapac.com/documentos/Transparencia/2019/Fraccion 9/NADAMANIFESTAR.pdf" xr:uid="{00000000-0004-0000-0000-00001B000000}"/>
    <hyperlink ref="AF25" r:id="rId29" display="http://jumapac.com/documentos/Transparencia/2019/Fraccion 9/2019 LINEAMIENTOS GENERALES EN MATERIA DE RACIONALIDAD.pdf" xr:uid="{00000000-0004-0000-0000-00001C000000}"/>
    <hyperlink ref="AD26" r:id="rId30" display="http://jumapac.com/documentos/Transparencia/2019/Fraccion 9/NADAMANIFESTAR.pdf" xr:uid="{00000000-0004-0000-0000-00001D000000}"/>
    <hyperlink ref="AF26" r:id="rId31" display="http://jumapac.com/documentos/Transparencia/2019/Fraccion 9/2019 LINEAMIENTOS GENERALES EN MATERIA DE RACIONALIDAD.pdf" xr:uid="{00000000-0004-0000-0000-00001E000000}"/>
    <hyperlink ref="AD27" r:id="rId32" display="http://jumapac.com/documentos/Transparencia/2019/Fraccion 9/NADAMANIFESTAR.pdf" xr:uid="{00000000-0004-0000-0000-00001F000000}"/>
    <hyperlink ref="AF27" r:id="rId33" display="http://jumapac.com/documentos/Transparencia/2019/Fraccion 9/2019 LINEAMIENTOS GENERALES EN MATERIA DE RACIONALIDAD.pdf" xr:uid="{00000000-0004-0000-0000-000020000000}"/>
    <hyperlink ref="AD28" r:id="rId34" display="http://jumapac.com/documentos/Transparencia/2019/Fraccion 9/NADAMANIFESTAR.pdf" xr:uid="{00000000-0004-0000-0000-000021000000}"/>
    <hyperlink ref="AF28" r:id="rId35" display="http://jumapac.com/documentos/Transparencia/2019/Fraccion 9/2019 LINEAMIENTOS GENERALES EN MATERIA DE RACIONALIDAD.pdf" xr:uid="{00000000-0004-0000-0000-000022000000}"/>
    <hyperlink ref="AD29" r:id="rId36" display="http://jumapac.com/documentos/Transparencia/2019/Fraccion 9/NADAMANIFESTAR.pdf" xr:uid="{00000000-0004-0000-0000-000023000000}"/>
    <hyperlink ref="AF29" r:id="rId37" display="http://jumapac.com/documentos/Transparencia/2019/Fraccion 9/2019 LINEAMIENTOS GENERALES EN MATERIA DE RACIONALIDAD.pdf" xr:uid="{00000000-0004-0000-0000-000024000000}"/>
    <hyperlink ref="AD30" r:id="rId38" display="http://jumapac.com/documentos/Transparencia/2019/Fraccion 9/NADAMANIFESTAR.pdf" xr:uid="{00000000-0004-0000-0000-000025000000}"/>
    <hyperlink ref="AF30" r:id="rId39" display="http://jumapac.com/documentos/Transparencia/2019/Fraccion 9/2019 LINEAMIENTOS GENERALES EN MATERIA DE RACIONALIDAD.pdf" xr:uid="{00000000-0004-0000-0000-000026000000}"/>
    <hyperlink ref="AD31" r:id="rId40" display="http://jumapac.com/documentos/Transparencia/2019/Fraccion 9/NADAMANIFESTAR.pdf" xr:uid="{00000000-0004-0000-0000-000027000000}"/>
    <hyperlink ref="AF31" r:id="rId41" display="http://jumapac.com/documentos/Transparencia/2019/Fraccion 9/2019 LINEAMIENTOS GENERALES EN MATERIA DE RACIONALIDAD.pdf" xr:uid="{00000000-0004-0000-0000-000028000000}"/>
    <hyperlink ref="AD32" r:id="rId42" display="http://jumapac.com/documentos/Transparencia/2019/Fraccion 9/NADAMANIFESTAR.pdf" xr:uid="{00000000-0004-0000-0000-000029000000}"/>
    <hyperlink ref="AF32" r:id="rId43" display="http://jumapac.com/documentos/Transparencia/2019/Fraccion 9/2019 LINEAMIENTOS GENERALES EN MATERIA DE RACIONALIDAD.pdf" xr:uid="{00000000-0004-0000-0000-00002A000000}"/>
    <hyperlink ref="AD33" r:id="rId44" display="http://jumapac.com/documentos/Transparencia/2019/Fraccion 9/NADAMANIFESTAR.pdf" xr:uid="{00000000-0004-0000-0000-00002B000000}"/>
    <hyperlink ref="AF33" r:id="rId45" display="http://jumapac.com/documentos/Transparencia/2019/Fraccion 9/2019 LINEAMIENTOS GENERALES EN MATERIA DE RACIONALIDAD.pdf" xr:uid="{00000000-0004-0000-0000-00002C000000}"/>
    <hyperlink ref="AD34" r:id="rId46" display="http://jumapac.com/documentos/Transparencia/2019/Fraccion 9/NADAMANIFESTAR.pdf" xr:uid="{00000000-0004-0000-0000-00002D000000}"/>
    <hyperlink ref="AF34" r:id="rId47" display="http://jumapac.com/documentos/Transparencia/2019/Fraccion 9/2019 LINEAMIENTOS GENERALES EN MATERIA DE RACIONALIDAD.pdf" xr:uid="{00000000-0004-0000-0000-00002E000000}"/>
    <hyperlink ref="AD35" r:id="rId48" display="http://jumapac.com/documentos/Transparencia/2019/Fraccion 9/NADAMANIFESTAR.pdf" xr:uid="{B7C15FC4-7FEE-439E-9C6E-D08E2BB1F116}"/>
    <hyperlink ref="AF35" r:id="rId49" display="http://jumapac.com/documentos/Transparencia/2019/Fraccion%209/PE 206 NOV 2019 REPRESENTACION.PDF" xr:uid="{2CF65997-13C0-421E-AB85-B1593F365D7D}"/>
    <hyperlink ref="AD36" r:id="rId50" display="http://jumapac.com/documentos/Transparencia/2019/Fraccion 9/NADAMANIFESTAR.pdf" xr:uid="{7EA45008-6BFC-4BC2-A219-8C65F61060AA}"/>
    <hyperlink ref="AD37" r:id="rId51" display="http://jumapac.com/documentos/Transparencia/2019/Fraccion 9/NADAMANIFESTAR.pdf" xr:uid="{E97526DB-DECF-4A86-9CB1-29EB168E2766}"/>
    <hyperlink ref="AD38" r:id="rId52" display="http://jumapac.com/documentos/Transparencia/2019/Fraccion 9/NADAMANIFESTAR.pdf" xr:uid="{37316E61-E9A6-4FFB-84FE-9C25D680391E}"/>
    <hyperlink ref="AD39:AD40" r:id="rId53" display="http://jumapac.com/documentos/Transparencia/2019/Fraccion 9/NADAMANIFESTAR.pdf" xr:uid="{4D60F08D-6E9E-495C-AA13-5EDD453D27CB}"/>
    <hyperlink ref="AD41" r:id="rId54" display="http://jumapac.com/documentos/Transparencia/2019/Fraccion 9/NADAMANIFESTAR.pdf" xr:uid="{B87B00A8-9671-4E2E-A794-8D7A5C70E347}"/>
    <hyperlink ref="AD42" r:id="rId55" display="http://jumapac.com/documentos/Transparencia/2019/Fraccion 9/NADAMANIFESTAR.pdf" xr:uid="{498E5133-E961-470B-B3FE-50E66BCA8D1E}"/>
    <hyperlink ref="AD43" r:id="rId56" display="http://jumapac.com/documentos/Transparencia/2019/Fraccion 9/NADAMANIFESTAR.pdf" xr:uid="{AEA322F9-613E-4B61-B8AF-CD039E7BA7A9}"/>
    <hyperlink ref="AD44" r:id="rId57" display="http://jumapac.com/documentos/Transparencia/2019/Fraccion 9/NADAMANIFESTAR.pdf" xr:uid="{265C9767-8AE0-4BAB-BF36-4999392C0E51}"/>
    <hyperlink ref="AF44" r:id="rId58" display="http://jumapac.com/documentos/Transparencia/2019/Fraccion%209/PE 17 OCT 2019 VIATICOS.PDF" xr:uid="{FD53B17A-13A9-4A75-929A-62FC24B110FB}"/>
    <hyperlink ref="AD45" r:id="rId59" display="http://jumapac.com/documentos/Transparencia/2019/Fraccion 9/NADAMANIFESTAR.pdf" xr:uid="{6E07D371-F826-434E-A414-838C76A95198}"/>
    <hyperlink ref="AF45" r:id="rId60" display="http://jumapac.com/documentos/Transparencia/2019/Fraccion%209/PE 15 OCT 2019 VIATICOS.PDF" xr:uid="{7BF9EBCA-F760-41A4-9141-5409564C0000}"/>
    <hyperlink ref="AD46" r:id="rId61" display="http://jumapac.com/documentos/Transparencia/2019/Fraccion 9/NADAMANIFESTAR.pdf" xr:uid="{56704287-B1AB-4E96-8D1E-3632FEB41075}"/>
    <hyperlink ref="AF46" r:id="rId62" display="http://jumapac.com/documentos/Transparencia/2019/Fraccion%209/PE 053A OCT 2019 VIATICOS.PDF" xr:uid="{B2FFFD03-3B2C-4E10-8E15-4F5B672148FF}"/>
    <hyperlink ref="AD47" r:id="rId63" display="http://jumapac.com/documentos/Transparencia/2019/Fraccion 9/NADAMANIFESTAR.pdf" xr:uid="{5540ED5D-02C5-44FC-B4BE-E2A9911A3F93}"/>
    <hyperlink ref="AF47" r:id="rId64" display="http://jumapac.com/documentos/Transparencia/2019/Fraccion%209/PE 009 OCT 2019 VIATICOS.PDF" xr:uid="{AF74EC96-6CC4-4322-B3A9-A38E963D1445}"/>
    <hyperlink ref="AD48" r:id="rId65" display="http://jumapac.com/documentos/Transparencia/2019/Fraccion 9/NADAMANIFESTAR.pdf" xr:uid="{3D874453-D582-451A-8A1B-D3ABC475E5EA}"/>
    <hyperlink ref="AF48" r:id="rId66" display="http://jumapac.com/documentos/Transparencia/2019/Fraccion%209/PE 050A OCT 2019 VIATICOS.PDF" xr:uid="{86A5E512-B23B-4671-8A7F-3C366FEA03FD}"/>
    <hyperlink ref="AD49" r:id="rId67" display="http://jumapac.com/documentos/Transparencia/2019/Fraccion 9/NADAMANIFESTAR.pdf" xr:uid="{0A3A68FD-DF71-4AD0-914C-0757A563659B}"/>
    <hyperlink ref="AF49" r:id="rId68" display="http://jumapac.com/documentos/Transparencia/2019/Fraccion%209/PE 222 OCT 2019 VIATICOS.PDF" xr:uid="{26C6332A-3646-4678-9C62-3EA4113DC563}"/>
    <hyperlink ref="AF37" r:id="rId69" display="http://jumapac.com/documentos/Transparencia/2019/Fraccion%209/PE 226 OCT 2019 VIATICOS 1.PDF" xr:uid="{FFA358CC-607C-4DF5-B596-40F8B0F006D7}"/>
    <hyperlink ref="AF36" r:id="rId70" display="http://jumapac.com/documentos/Transparencia/2019/Fraccion%209/PE 226 OCT 2019 VIATICOS.PDF" xr:uid="{C797195E-98B4-4CA9-AA8A-4D4DFAE4E631}"/>
    <hyperlink ref="AF38" r:id="rId71" display="http://jumapac.com/documentos/Transparencia/2019/Fraccion%209/PE 003 ENE 2020 VIATICOS 1.PDF" xr:uid="{0628AD9C-6C37-4F2F-ABE5-9AE1FBAE6E80}"/>
    <hyperlink ref="AF39" r:id="rId72" display="http://jumapac.com/documentos/Transparencia/2019/Fraccion%209/PE 003 ENE 2020 VIATICOS 2.PDF" xr:uid="{1AB47426-4BC9-4C21-A41F-4BC6A81ABEC8}"/>
    <hyperlink ref="AF40" r:id="rId73" display="http://jumapac.com/documentos/Transparencia/2019/Fraccion%209/PE 003 ENE 2020 VIATICOS 3.PDF" xr:uid="{2B10047F-9FF2-4F3E-8924-186F093248E0}"/>
    <hyperlink ref="AF41" r:id="rId74" display="http://jumapac.com/documentos/Transparencia/2019/Fraccion%209/PE 003 ENE 2020 VIATICOS 4.PDF" xr:uid="{4F9E55BD-4F37-499A-909E-A35AD9B27899}"/>
    <hyperlink ref="AF42" r:id="rId75" display="http://jumapac.com/documentos/Transparencia/2019/Fraccion%209/PE 016 OCT 2019 VIATICOS 1.PDF" xr:uid="{1B230A0D-0209-4A57-A4DE-AA0441EC28A8}"/>
    <hyperlink ref="AF43" r:id="rId76" display="http://jumapac.com/documentos/Transparencia/2019/Fraccion%209/PE 016 OCT 2019 VIATICOS 2.PDF" xr:uid="{1E4A1844-980D-4146-B029-C2C186C06CCD}"/>
  </hyperlinks>
  <pageMargins left="0.7" right="0.7" top="0.75" bottom="0.75" header="0.3" footer="0.3"/>
  <pageSetup orientation="portrait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6.85546875" customWidth="1"/>
    <col min="3" max="3" width="34.5703125" customWidth="1"/>
    <col min="4" max="4" width="35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ht="4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5" x14ac:dyDescent="0.25">
      <c r="A4">
        <v>1</v>
      </c>
      <c r="B4">
        <v>513703751</v>
      </c>
      <c r="C4" t="s">
        <v>114</v>
      </c>
      <c r="D4" s="8">
        <v>24</v>
      </c>
    </row>
    <row r="5" spans="1:5" s="3" customFormat="1" x14ac:dyDescent="0.25">
      <c r="A5" s="3">
        <v>2</v>
      </c>
      <c r="B5" s="9">
        <v>513703751</v>
      </c>
      <c r="C5" s="9" t="s">
        <v>114</v>
      </c>
      <c r="D5" s="9">
        <f t="shared" ref="D5" si="0">31+24.14+84.48</f>
        <v>139.62</v>
      </c>
    </row>
    <row r="6" spans="1:5" s="3" customFormat="1" x14ac:dyDescent="0.25">
      <c r="A6" s="9">
        <v>3</v>
      </c>
      <c r="B6" s="9">
        <v>513703751</v>
      </c>
      <c r="C6" s="9" t="s">
        <v>114</v>
      </c>
      <c r="D6" s="9">
        <f t="shared" ref="D6" si="1">62+43.97+12.93</f>
        <v>118.9</v>
      </c>
    </row>
    <row r="7" spans="1:5" x14ac:dyDescent="0.25">
      <c r="A7">
        <v>4</v>
      </c>
      <c r="B7" s="3">
        <v>513703751</v>
      </c>
      <c r="C7" s="3" t="s">
        <v>114</v>
      </c>
      <c r="D7" s="7">
        <v>15.52</v>
      </c>
    </row>
    <row r="8" spans="1:5" x14ac:dyDescent="0.25">
      <c r="A8">
        <v>5</v>
      </c>
      <c r="B8" s="9">
        <v>513703751</v>
      </c>
      <c r="C8" s="9" t="s">
        <v>114</v>
      </c>
      <c r="D8" s="9">
        <f>111.21+12.93</f>
        <v>124.13999999999999</v>
      </c>
    </row>
    <row r="9" spans="1:5" x14ac:dyDescent="0.25">
      <c r="A9">
        <v>6</v>
      </c>
      <c r="B9" s="3">
        <v>513803853</v>
      </c>
      <c r="C9" s="3" t="s">
        <v>115</v>
      </c>
      <c r="D9" s="8">
        <v>440.52</v>
      </c>
    </row>
    <row r="10" spans="1:5" x14ac:dyDescent="0.25">
      <c r="A10">
        <v>7</v>
      </c>
      <c r="B10" s="9">
        <v>513803853</v>
      </c>
      <c r="C10" s="3" t="s">
        <v>115</v>
      </c>
      <c r="D10" s="9">
        <f t="shared" ref="D10" si="2">1674.14</f>
        <v>1674.14</v>
      </c>
    </row>
    <row r="11" spans="1:5" x14ac:dyDescent="0.25">
      <c r="A11">
        <v>8</v>
      </c>
      <c r="B11" s="9">
        <v>513803853</v>
      </c>
      <c r="C11" s="9" t="s">
        <v>115</v>
      </c>
      <c r="D11" s="8">
        <v>3750</v>
      </c>
    </row>
    <row r="12" spans="1:5" x14ac:dyDescent="0.25">
      <c r="A12">
        <v>9</v>
      </c>
      <c r="B12" s="3">
        <v>513703751</v>
      </c>
      <c r="C12" s="3" t="s">
        <v>114</v>
      </c>
      <c r="D12" s="8">
        <v>98.28</v>
      </c>
    </row>
    <row r="13" spans="1:5" x14ac:dyDescent="0.25">
      <c r="A13">
        <v>10</v>
      </c>
      <c r="B13" s="3">
        <v>513703751</v>
      </c>
      <c r="C13" s="3" t="s">
        <v>114</v>
      </c>
      <c r="D13" s="8">
        <v>181.04</v>
      </c>
    </row>
    <row r="14" spans="1:5" x14ac:dyDescent="0.25">
      <c r="A14">
        <v>11</v>
      </c>
      <c r="B14" s="13">
        <v>513703751</v>
      </c>
      <c r="C14" s="13" t="s">
        <v>114</v>
      </c>
      <c r="D14" s="13">
        <f>43.97+62+12.93</f>
        <v>118.9</v>
      </c>
    </row>
    <row r="15" spans="1:5" x14ac:dyDescent="0.25">
      <c r="A15">
        <v>12</v>
      </c>
      <c r="B15" s="13">
        <v>513703751</v>
      </c>
      <c r="C15" s="13" t="s">
        <v>114</v>
      </c>
      <c r="D15" s="13">
        <f>43.97+62+12.93</f>
        <v>118.9</v>
      </c>
      <c r="E15" s="13"/>
    </row>
    <row r="16" spans="1:5" x14ac:dyDescent="0.25">
      <c r="A16">
        <v>13</v>
      </c>
      <c r="B16" s="13">
        <v>513703751</v>
      </c>
      <c r="C16" s="13" t="s">
        <v>114</v>
      </c>
      <c r="D16" s="13">
        <f>43.97+12.93</f>
        <v>56.9</v>
      </c>
    </row>
    <row r="17" spans="1:7" x14ac:dyDescent="0.25">
      <c r="A17">
        <v>14</v>
      </c>
      <c r="B17" s="13">
        <v>513703751</v>
      </c>
      <c r="C17" s="13" t="s">
        <v>114</v>
      </c>
      <c r="D17" s="13">
        <f>43.97+12.93</f>
        <v>56.9</v>
      </c>
    </row>
    <row r="18" spans="1:7" x14ac:dyDescent="0.25">
      <c r="A18" s="13">
        <v>15</v>
      </c>
      <c r="B18" s="13">
        <v>513703751</v>
      </c>
      <c r="C18" s="13" t="s">
        <v>114</v>
      </c>
      <c r="D18" s="13">
        <f>43.97+12.93</f>
        <v>56.9</v>
      </c>
      <c r="E18" s="13"/>
      <c r="F18" s="13"/>
      <c r="G18" s="13"/>
    </row>
    <row r="19" spans="1:7" x14ac:dyDescent="0.25">
      <c r="A19">
        <v>16</v>
      </c>
      <c r="B19" s="13">
        <v>513803853</v>
      </c>
      <c r="C19" s="13" t="s">
        <v>115</v>
      </c>
      <c r="D19">
        <v>3670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14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127</v>
      </c>
    </row>
    <row r="5" spans="1:2" x14ac:dyDescent="0.25">
      <c r="A5">
        <v>2</v>
      </c>
      <c r="B5" s="6" t="s">
        <v>150</v>
      </c>
    </row>
    <row r="6" spans="1:2" x14ac:dyDescent="0.25">
      <c r="A6">
        <v>3</v>
      </c>
      <c r="B6" s="6" t="s">
        <v>156</v>
      </c>
    </row>
    <row r="7" spans="1:2" x14ac:dyDescent="0.25">
      <c r="A7">
        <v>4</v>
      </c>
      <c r="B7" s="6" t="s">
        <v>144</v>
      </c>
    </row>
    <row r="8" spans="1:2" x14ac:dyDescent="0.25">
      <c r="A8">
        <v>5</v>
      </c>
      <c r="B8" s="6" t="s">
        <v>158</v>
      </c>
    </row>
    <row r="9" spans="1:2" x14ac:dyDescent="0.25">
      <c r="A9">
        <v>6</v>
      </c>
      <c r="B9" s="6" t="s">
        <v>159</v>
      </c>
    </row>
    <row r="10" spans="1:2" x14ac:dyDescent="0.25">
      <c r="A10">
        <v>7</v>
      </c>
      <c r="B10" s="6" t="s">
        <v>161</v>
      </c>
    </row>
    <row r="11" spans="1:2" x14ac:dyDescent="0.25">
      <c r="A11">
        <v>8</v>
      </c>
      <c r="B11" s="6" t="s">
        <v>163</v>
      </c>
    </row>
    <row r="12" spans="1:2" x14ac:dyDescent="0.25">
      <c r="A12">
        <v>9</v>
      </c>
      <c r="B12" s="6" t="s">
        <v>142</v>
      </c>
    </row>
    <row r="13" spans="1:2" x14ac:dyDescent="0.25">
      <c r="A13">
        <v>10</v>
      </c>
      <c r="B13" s="6" t="s">
        <v>135</v>
      </c>
    </row>
    <row r="14" spans="1:2" x14ac:dyDescent="0.25">
      <c r="A14">
        <v>11</v>
      </c>
      <c r="B14" s="6" t="s">
        <v>165</v>
      </c>
    </row>
    <row r="15" spans="1:2" x14ac:dyDescent="0.25">
      <c r="A15">
        <v>12</v>
      </c>
      <c r="B15" s="6" t="s">
        <v>167</v>
      </c>
    </row>
    <row r="16" spans="1:2" x14ac:dyDescent="0.25">
      <c r="A16">
        <v>13</v>
      </c>
      <c r="B16" s="6" t="s">
        <v>175</v>
      </c>
    </row>
    <row r="17" spans="1:2" x14ac:dyDescent="0.25">
      <c r="A17">
        <v>14</v>
      </c>
      <c r="B17" s="6" t="s">
        <v>182</v>
      </c>
    </row>
    <row r="18" spans="1:2" x14ac:dyDescent="0.25">
      <c r="A18">
        <v>15</v>
      </c>
      <c r="B18" s="6" t="s">
        <v>187</v>
      </c>
    </row>
    <row r="19" spans="1:2" x14ac:dyDescent="0.25">
      <c r="A19">
        <v>16</v>
      </c>
      <c r="B19" s="6" t="s">
        <v>189</v>
      </c>
    </row>
  </sheetData>
  <hyperlinks>
    <hyperlink ref="B4" r:id="rId1" xr:uid="{00000000-0004-0000-0500-000000000000}"/>
    <hyperlink ref="B13" r:id="rId2" xr:uid="{00000000-0004-0000-0500-000001000000}"/>
    <hyperlink ref="B12" r:id="rId3" xr:uid="{00000000-0004-0000-0500-000002000000}"/>
    <hyperlink ref="B7" r:id="rId4" xr:uid="{00000000-0004-0000-0500-000003000000}"/>
    <hyperlink ref="B5" r:id="rId5" xr:uid="{00000000-0004-0000-0500-000004000000}"/>
    <hyperlink ref="B6" r:id="rId6" xr:uid="{00000000-0004-0000-0500-000005000000}"/>
    <hyperlink ref="B8" r:id="rId7" xr:uid="{00000000-0004-0000-0500-000006000000}"/>
    <hyperlink ref="B9" r:id="rId8" xr:uid="{00000000-0004-0000-0500-000007000000}"/>
    <hyperlink ref="B10" r:id="rId9" xr:uid="{00000000-0004-0000-0500-000008000000}"/>
    <hyperlink ref="B11" r:id="rId10" xr:uid="{00000000-0004-0000-0500-000009000000}"/>
    <hyperlink ref="B14" r:id="rId11" xr:uid="{00000000-0004-0000-0500-00000A000000}"/>
    <hyperlink ref="B15" r:id="rId12" xr:uid="{00000000-0004-0000-0500-00000B000000}"/>
    <hyperlink ref="B16" r:id="rId13" xr:uid="{00000000-0004-0000-0500-00000C000000}"/>
    <hyperlink ref="B17" r:id="rId14" xr:uid="{00000000-0004-0000-0500-00000D000000}"/>
    <hyperlink ref="B18" r:id="rId15" xr:uid="{00000000-0004-0000-0500-00000E000000}"/>
    <hyperlink ref="B19" r:id="rId16" xr:uid="{00000000-0004-0000-0500-00000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2018-05-02T13:43:13Z</dcterms:created>
  <dcterms:modified xsi:type="dcterms:W3CDTF">2020-07-03T13:44:36Z</dcterms:modified>
</cp:coreProperties>
</file>